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Default Extension="jpeg" ContentType="image/jpeg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05" windowWidth="21975" windowHeight="12270"/>
  </bookViews>
  <sheets>
    <sheet name="Hárok1" sheetId="1" r:id="rId1"/>
    <sheet name="Téma, údaje,..." sheetId="2" r:id="rId2"/>
    <sheet name="1. súbor" sheetId="4" r:id="rId3"/>
    <sheet name="2. súbor" sheetId="5" r:id="rId4"/>
    <sheet name="Záver" sheetId="6" r:id="rId5"/>
  </sheets>
  <calcPr calcId="124519"/>
  <fileRecoveryPr repairLoad="1"/>
</workbook>
</file>

<file path=xl/calcChain.xml><?xml version="1.0" encoding="utf-8"?>
<calcChain xmlns="http://schemas.openxmlformats.org/spreadsheetml/2006/main">
  <c r="I10" i="6"/>
  <c r="H63" i="4"/>
  <c r="H62"/>
  <c r="H61"/>
  <c r="H60"/>
  <c r="H59"/>
  <c r="H58"/>
  <c r="H57"/>
  <c r="H56"/>
  <c r="H55"/>
  <c r="H54"/>
  <c r="H53"/>
  <c r="H64" s="1"/>
  <c r="F47" i="2"/>
  <c r="E47"/>
  <c r="K21" i="5"/>
  <c r="K20"/>
  <c r="K19"/>
  <c r="K18"/>
  <c r="K16"/>
  <c r="K15"/>
  <c r="K17"/>
  <c r="K14"/>
  <c r="K13"/>
  <c r="K12"/>
  <c r="K11"/>
  <c r="K10"/>
  <c r="G17" i="2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16"/>
</calcChain>
</file>

<file path=xl/sharedStrings.xml><?xml version="1.0" encoding="utf-8"?>
<sst xmlns="http://schemas.openxmlformats.org/spreadsheetml/2006/main" count="286" uniqueCount="81">
  <si>
    <t>Aritmetický priemer</t>
  </si>
  <si>
    <t>Geometrický priemer</t>
  </si>
  <si>
    <t>Harmonický priemer</t>
  </si>
  <si>
    <t>Medián</t>
  </si>
  <si>
    <t>Modus</t>
  </si>
  <si>
    <t>1. Zvolím si predmet skúmania.</t>
  </si>
  <si>
    <t>2. Určím si spôsob získavania údajov a prípravím si materiál.</t>
  </si>
  <si>
    <t>4. Vytriedim získané údaje a spracujem ich.</t>
  </si>
  <si>
    <t>5. Vyhodnotím výsledky.</t>
  </si>
  <si>
    <t>6. Vyslovím záver.</t>
  </si>
  <si>
    <t>7. Aplikujem výsledky a závery do praxe.</t>
  </si>
  <si>
    <t>Maximálna hodnota</t>
  </si>
  <si>
    <t>Minimálna hodnota</t>
  </si>
  <si>
    <t>Variačné rozpätie</t>
  </si>
  <si>
    <t>Priemerná absolútna odchýlka</t>
  </si>
  <si>
    <t>Rozptyl</t>
  </si>
  <si>
    <t>Smerodajná odchýlka</t>
  </si>
  <si>
    <t>Variačný koeficient</t>
  </si>
  <si>
    <t>Vnímanie sveta</t>
  </si>
  <si>
    <t>Štatistický postup skúmania:</t>
  </si>
  <si>
    <t>3. Získam údaje od respondentov.</t>
  </si>
  <si>
    <r>
      <rPr>
        <b/>
        <u/>
        <sz val="12"/>
        <color theme="0"/>
        <rFont val="Calibri"/>
        <family val="2"/>
        <charset val="238"/>
        <scheme val="minor"/>
      </rPr>
      <t>Téma:</t>
    </r>
    <r>
      <rPr>
        <sz val="12"/>
        <color theme="0"/>
        <rFont val="Calibri"/>
        <family val="2"/>
        <charset val="238"/>
        <scheme val="minor"/>
      </rPr>
      <t xml:space="preserve"> Závislosť času venovaného obľúbenému predmetu v prepčte na 1 jeho vyučovaciu hodinu a vnímaním sveta (optimista, realista, pesimista).</t>
    </r>
  </si>
  <si>
    <r>
      <rPr>
        <b/>
        <u/>
        <sz val="12"/>
        <color theme="0"/>
        <rFont val="Calibri"/>
        <family val="2"/>
        <charset val="238"/>
        <scheme val="minor"/>
      </rPr>
      <t>Hypotéza:</t>
    </r>
    <r>
      <rPr>
        <sz val="12"/>
        <color theme="0"/>
        <rFont val="Calibri"/>
        <family val="2"/>
        <charset val="238"/>
        <scheme val="minor"/>
      </rPr>
      <t xml:space="preserve"> Predpokladám, že závislosť bude malá až nezávislá. Myslím si, že čím je človek optimistickejší, tým viac času venuje obľúbenemu predmetu.</t>
    </r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</si>
  <si>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</si>
  <si>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</si>
  <si>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</si>
  <si>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</si>
  <si>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</si>
  <si>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</si>
  <si>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</si>
  <si>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</si>
  <si>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</si>
  <si>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</si>
  <si>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</si>
  <si>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</si>
  <si>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</si>
  <si>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</si>
  <si>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</si>
  <si>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</si>
  <si>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</si>
  <si>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</si>
  <si>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</si>
  <si>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</si>
  <si>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</si>
  <si>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</si>
  <si>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</si>
  <si>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</si>
  <si>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</si>
  <si>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</si>
  <si>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</si>
  <si>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</si>
  <si>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</si>
  <si>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</si>
  <si>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Respondent č.</t>
  </si>
  <si>
    <t>Obľúbeného predmetu</t>
  </si>
  <si>
    <t>Neobľúbeného predmetu</t>
  </si>
  <si>
    <t>Priemerný čas (v min.) venovaný na jednu vyčovaciu hodinu</t>
  </si>
  <si>
    <t>Rozdiel časov venovaných obľúbenému a neobľúbenému predmetu v min.</t>
  </si>
  <si>
    <t>Počet respondentov</t>
  </si>
  <si>
    <t>Početnosť</t>
  </si>
  <si>
    <t>optimista</t>
  </si>
  <si>
    <t>realista</t>
  </si>
  <si>
    <t>pesimista</t>
  </si>
  <si>
    <t>obľúbeného predmetu</t>
  </si>
  <si>
    <t xml:space="preserve"> - údaje v tabuľke s ružovým pozadím sú len informačné, nepoužiju sa pri ďalších výpočtoch, len štatistvi pripadali zaujímavé</t>
  </si>
  <si>
    <t>ako by to vyzeralo slovne</t>
  </si>
  <si>
    <t>dačo málo pod optimistu</t>
  </si>
  <si>
    <t>medzi optiistom a realistom</t>
  </si>
  <si>
    <t>skoro pesimista</t>
  </si>
  <si>
    <t>skôr optimista</t>
  </si>
  <si>
    <t>skoro optimista</t>
  </si>
  <si>
    <t>optimista až pesimista</t>
  </si>
  <si>
    <t>vidí svet pekne</t>
  </si>
  <si>
    <t>veľký</t>
  </si>
  <si>
    <t>dačo pod 1</t>
  </si>
  <si>
    <t>existuje; doprava</t>
  </si>
  <si>
    <t>2. súbor</t>
  </si>
  <si>
    <t>1.súbor</t>
  </si>
  <si>
    <t>Dosadenie pre koeficient koreácie</t>
  </si>
  <si>
    <t>Pretože z písmen nevieme urobiť koeficient korelácie, nahradím slová číslami: optimista = 3, realista = 2, pesimista= 1.</t>
  </si>
  <si>
    <t>Koeficient korelácie: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</si>
</sst>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u/>
      <sz val="11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u/>
      <sz val="12"/>
      <color theme="0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  <font>
      <sz val="14"/>
      <color theme="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0" fontId="3" fillId="2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5" borderId="0" applyNumberFormat="0" applyBorder="0" applyAlignment="0" applyProtection="0"/>
  </cellStyleXfs>
  <cellXfs count="65">
    <xf numFmtId="0" fontId="0" fillId="0" borderId="0" xfId="0"/>
    <xf numFmtId="0" fontId="3" fillId="2" borderId="0" xfId="1"/>
    <xf numFmtId="0" fontId="4" fillId="2" borderId="0" xfId="1" applyFont="1"/>
    <xf numFmtId="0" fontId="5" fillId="2" borderId="0" xfId="1" applyFont="1"/>
    <xf numFmtId="0" fontId="6" fillId="2" borderId="0" xfId="1" applyFont="1"/>
    <xf numFmtId="0" fontId="3" fillId="2" borderId="5" xfId="1" applyBorder="1"/>
    <xf numFmtId="0" fontId="3" fillId="2" borderId="7" xfId="1" applyBorder="1"/>
    <xf numFmtId="0" fontId="3" fillId="2" borderId="9" xfId="1" applyBorder="1"/>
    <xf numFmtId="0" fontId="1" fillId="3" borderId="5" xfId="2" applyBorder="1"/>
    <xf numFmtId="0" fontId="1" fillId="3" borderId="7" xfId="2" applyBorder="1"/>
    <xf numFmtId="0" fontId="1" fillId="3" borderId="4" xfId="2" applyBorder="1"/>
    <xf numFmtId="0" fontId="1" fillId="3" borderId="9" xfId="2" applyBorder="1"/>
    <xf numFmtId="0" fontId="1" fillId="3" borderId="10" xfId="2" applyBorder="1"/>
    <xf numFmtId="0" fontId="3" fillId="2" borderId="0" xfId="1" applyAlignment="1">
      <alignment horizontal="center"/>
    </xf>
    <xf numFmtId="0" fontId="3" fillId="2" borderId="0" xfId="1" applyAlignment="1"/>
    <xf numFmtId="0" fontId="1" fillId="3" borderId="16" xfId="2" applyBorder="1"/>
    <xf numFmtId="0" fontId="3" fillId="4" borderId="9" xfId="3" applyBorder="1" applyAlignment="1"/>
    <xf numFmtId="0" fontId="2" fillId="2" borderId="15" xfId="1" applyFont="1" applyBorder="1"/>
    <xf numFmtId="0" fontId="2" fillId="2" borderId="1" xfId="1" applyFont="1" applyBorder="1"/>
    <xf numFmtId="0" fontId="1" fillId="3" borderId="11" xfId="2" applyBorder="1"/>
    <xf numFmtId="0" fontId="3" fillId="4" borderId="12" xfId="3" applyBorder="1" applyAlignment="1">
      <alignment horizontal="right"/>
    </xf>
    <xf numFmtId="0" fontId="3" fillId="4" borderId="13" xfId="3" applyBorder="1" applyAlignment="1">
      <alignment horizontal="right"/>
    </xf>
    <xf numFmtId="0" fontId="3" fillId="4" borderId="14" xfId="3" applyBorder="1" applyAlignment="1">
      <alignment horizontal="right"/>
    </xf>
    <xf numFmtId="0" fontId="1" fillId="5" borderId="6" xfId="4" applyBorder="1"/>
    <xf numFmtId="0" fontId="1" fillId="5" borderId="8" xfId="4" applyBorder="1"/>
    <xf numFmtId="0" fontId="1" fillId="5" borderId="11" xfId="4" applyBorder="1"/>
    <xf numFmtId="0" fontId="3" fillId="2" borderId="6" xfId="1" applyBorder="1"/>
    <xf numFmtId="0" fontId="1" fillId="3" borderId="6" xfId="2" applyBorder="1"/>
    <xf numFmtId="0" fontId="3" fillId="2" borderId="0" xfId="1" applyBorder="1"/>
    <xf numFmtId="0" fontId="1" fillId="3" borderId="8" xfId="2" applyBorder="1"/>
    <xf numFmtId="0" fontId="3" fillId="2" borderId="0" xfId="1" applyBorder="1" applyAlignment="1"/>
    <xf numFmtId="0" fontId="3" fillId="2" borderId="22" xfId="1" applyBorder="1" applyAlignment="1"/>
    <xf numFmtId="0" fontId="3" fillId="4" borderId="23" xfId="3" applyBorder="1" applyAlignment="1"/>
    <xf numFmtId="0" fontId="0" fillId="3" borderId="8" xfId="2" applyFont="1" applyBorder="1"/>
    <xf numFmtId="0" fontId="0" fillId="3" borderId="11" xfId="2" applyFont="1" applyBorder="1"/>
    <xf numFmtId="0" fontId="1" fillId="3" borderId="24" xfId="2" applyBorder="1"/>
    <xf numFmtId="0" fontId="1" fillId="3" borderId="25" xfId="2" applyBorder="1"/>
    <xf numFmtId="0" fontId="1" fillId="5" borderId="1" xfId="4" applyBorder="1"/>
    <xf numFmtId="0" fontId="1" fillId="5" borderId="16" xfId="4" applyBorder="1"/>
    <xf numFmtId="0" fontId="1" fillId="5" borderId="4" xfId="4" applyBorder="1"/>
    <xf numFmtId="0" fontId="1" fillId="5" borderId="10" xfId="4" applyBorder="1"/>
    <xf numFmtId="0" fontId="1" fillId="5" borderId="21" xfId="4" applyBorder="1"/>
    <xf numFmtId="0" fontId="1" fillId="3" borderId="20" xfId="2" applyBorder="1"/>
    <xf numFmtId="0" fontId="0" fillId="5" borderId="22" xfId="4" applyFont="1" applyBorder="1"/>
    <xf numFmtId="0" fontId="1" fillId="5" borderId="18" xfId="4" applyBorder="1"/>
    <xf numFmtId="0" fontId="1" fillId="5" borderId="17" xfId="4" applyBorder="1"/>
    <xf numFmtId="0" fontId="1" fillId="5" borderId="19" xfId="4" applyBorder="1"/>
    <xf numFmtId="0" fontId="1" fillId="5" borderId="26" xfId="4" applyBorder="1"/>
    <xf numFmtId="0" fontId="1" fillId="5" borderId="27" xfId="4" applyBorder="1"/>
    <xf numFmtId="0" fontId="1" fillId="5" borderId="28" xfId="4" applyBorder="1"/>
    <xf numFmtId="0" fontId="0" fillId="5" borderId="6" xfId="4" applyFont="1" applyBorder="1"/>
    <xf numFmtId="0" fontId="0" fillId="5" borderId="8" xfId="4" applyFont="1" applyBorder="1"/>
    <xf numFmtId="0" fontId="0" fillId="5" borderId="11" xfId="4" applyFont="1" applyBorder="1"/>
    <xf numFmtId="0" fontId="7" fillId="2" borderId="0" xfId="1" applyFont="1"/>
    <xf numFmtId="0" fontId="3" fillId="4" borderId="29" xfId="3" applyBorder="1" applyAlignment="1"/>
    <xf numFmtId="0" fontId="1" fillId="3" borderId="30" xfId="2" applyBorder="1"/>
    <xf numFmtId="0" fontId="8" fillId="2" borderId="0" xfId="1" applyFont="1"/>
    <xf numFmtId="0" fontId="4" fillId="2" borderId="0" xfId="1" applyFont="1" applyAlignment="1"/>
    <xf numFmtId="0" fontId="0" fillId="3" borderId="5" xfId="2" applyFont="1" applyBorder="1"/>
    <xf numFmtId="0" fontId="0" fillId="3" borderId="7" xfId="2" applyFont="1" applyBorder="1"/>
    <xf numFmtId="0" fontId="0" fillId="3" borderId="4" xfId="2" applyFont="1" applyBorder="1"/>
    <xf numFmtId="0" fontId="3" fillId="2" borderId="0" xfId="1" applyBorder="1" applyAlignment="1">
      <alignment horizontal="center"/>
    </xf>
    <xf numFmtId="0" fontId="3" fillId="2" borderId="2" xfId="1" applyBorder="1" applyAlignment="1">
      <alignment horizontal="center"/>
    </xf>
    <xf numFmtId="0" fontId="3" fillId="2" borderId="3" xfId="1" applyBorder="1" applyAlignment="1">
      <alignment horizontal="center"/>
    </xf>
    <xf numFmtId="0" fontId="3" fillId="2" borderId="0" xfId="1" applyAlignment="1">
      <alignment horizontal="center"/>
    </xf>
  </cellXfs>
  <cellStyles count="5">
    <cellStyle name="20 % - zvýraznenie1" xfId="2" builtinId="30"/>
    <cellStyle name="20 % - zvýraznenie2" xfId="4" builtinId="34"/>
    <cellStyle name="60 % - zvýraznenie1" xfId="3" builtinId="32"/>
    <cellStyle name="normálne" xfId="0" builtinId="0"/>
    <cellStyle name="Zvýraznenie1" xfId="1" builtinId="2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title/>
    <c:plotArea>
      <c:layout>
        <c:manualLayout>
          <c:layoutTarget val="inner"/>
          <c:xMode val="edge"/>
          <c:yMode val="edge"/>
          <c:x val="0.20510012601020605"/>
          <c:y val="0.13366009722157512"/>
          <c:w val="0.66240698983732449"/>
          <c:h val="0.79175293916662759"/>
        </c:manualLayout>
      </c:layout>
      <c:pieChart>
        <c:varyColors val="1"/>
        <c:ser>
          <c:idx val="0"/>
          <c:order val="0"/>
          <c:tx>
            <c:strRef>
              <c:f>'1. súbor'!$G$11</c:f>
              <c:strCache>
                <c:ptCount val="1"/>
                <c:pt idx="0">
                  <c:v>Počet respondentov</c:v>
                </c:pt>
              </c:strCache>
            </c:strRef>
          </c:tx>
          <c:dLbls>
            <c:txPr>
              <a:bodyPr/>
              <a:lstStyle/>
              <a:p>
                <a:pPr>
                  <a:defRPr sz="1200"/>
                </a:pPr>
                <a:endParaRPr lang="sk-SK"/>
              </a:p>
            </c:txPr>
            <c:showCatName val="1"/>
            <c:showPercent val="1"/>
            <c:showLeaderLines val="1"/>
          </c:dLbls>
          <c:cat>
            <c:strRef>
              <c:f>'1. súbor'!$H$12:$H$14</c:f>
              <c:strCache>
                <c:ptCount val="3"/>
                <c:pt idx="0">
                  <c:v>optimista</c:v>
                </c:pt>
                <c:pt idx="1">
                  <c:v>realista</c:v>
                </c:pt>
                <c:pt idx="2">
                  <c:v>pesimista</c:v>
                </c:pt>
              </c:strCache>
            </c:strRef>
          </c:cat>
          <c:val>
            <c:numRef>
              <c:f>'1. súbor'!$G$12:$G$14</c:f>
              <c:numCache>
                <c:formatCode>General</c:formatCode>
                <c:ptCount val="3"/>
                <c:pt idx="0">
                  <c:v>18</c:v>
                </c:pt>
                <c:pt idx="1">
                  <c:v>8</c:v>
                </c:pt>
                <c:pt idx="2">
                  <c:v>4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title/>
    <c:plotArea>
      <c:layout/>
      <c:barChart>
        <c:barDir val="col"/>
        <c:grouping val="stacked"/>
        <c:ser>
          <c:idx val="0"/>
          <c:order val="0"/>
          <c:tx>
            <c:strRef>
              <c:f>'1. súbor'!$D$11</c:f>
              <c:strCache>
                <c:ptCount val="1"/>
                <c:pt idx="0">
                  <c:v>Vnímanie sveta</c:v>
                </c:pt>
              </c:strCache>
            </c:strRef>
          </c:tx>
          <c:cat>
            <c:strRef>
              <c:f>'1. súbor'!$H$12:$H$14</c:f>
              <c:strCache>
                <c:ptCount val="3"/>
                <c:pt idx="0">
                  <c:v>optimista</c:v>
                </c:pt>
                <c:pt idx="1">
                  <c:v>realista</c:v>
                </c:pt>
                <c:pt idx="2">
                  <c:v>pesimista</c:v>
                </c:pt>
              </c:strCache>
            </c:strRef>
          </c:cat>
          <c:val>
            <c:numRef>
              <c:f>'1. súbor'!$G$12:$G$14</c:f>
              <c:numCache>
                <c:formatCode>General</c:formatCode>
                <c:ptCount val="3"/>
                <c:pt idx="0">
                  <c:v>18</c:v>
                </c:pt>
                <c:pt idx="1">
                  <c:v>8</c:v>
                </c:pt>
                <c:pt idx="2">
                  <c:v>4</c:v>
                </c:pt>
              </c:numCache>
            </c:numRef>
          </c:val>
        </c:ser>
        <c:overlap val="100"/>
        <c:axId val="43225856"/>
        <c:axId val="43227392"/>
      </c:barChart>
      <c:catAx>
        <c:axId val="43225856"/>
        <c:scaling>
          <c:orientation val="minMax"/>
        </c:scaling>
        <c:axPos val="b"/>
        <c:tickLblPos val="nextTo"/>
        <c:crossAx val="43227392"/>
        <c:crosses val="autoZero"/>
        <c:auto val="1"/>
        <c:lblAlgn val="ctr"/>
        <c:lblOffset val="100"/>
      </c:catAx>
      <c:valAx>
        <c:axId val="43227392"/>
        <c:scaling>
          <c:orientation val="minMax"/>
        </c:scaling>
        <c:axPos val="l"/>
        <c:majorGridlines/>
        <c:numFmt formatCode="General" sourceLinked="1"/>
        <c:tickLblPos val="nextTo"/>
        <c:crossAx val="4322585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title/>
    <c:plotArea>
      <c:layout/>
      <c:lineChart>
        <c:grouping val="standard"/>
        <c:ser>
          <c:idx val="0"/>
          <c:order val="0"/>
          <c:tx>
            <c:strRef>
              <c:f>'1. súbor'!$H$11</c:f>
              <c:strCache>
                <c:ptCount val="1"/>
                <c:pt idx="0">
                  <c:v>Početnosť</c:v>
                </c:pt>
              </c:strCache>
            </c:strRef>
          </c:tx>
          <c:marker>
            <c:symbol val="none"/>
          </c:marker>
          <c:cat>
            <c:strRef>
              <c:f>'1. súbor'!$H$12:$H$14</c:f>
              <c:strCache>
                <c:ptCount val="3"/>
                <c:pt idx="0">
                  <c:v>optimista</c:v>
                </c:pt>
                <c:pt idx="1">
                  <c:v>realista</c:v>
                </c:pt>
                <c:pt idx="2">
                  <c:v>pesimista</c:v>
                </c:pt>
              </c:strCache>
            </c:strRef>
          </c:cat>
          <c:val>
            <c:numRef>
              <c:f>'1. súbor'!$G$12:$G$14</c:f>
              <c:numCache>
                <c:formatCode>General</c:formatCode>
                <c:ptCount val="3"/>
                <c:pt idx="0">
                  <c:v>18</c:v>
                </c:pt>
                <c:pt idx="1">
                  <c:v>8</c:v>
                </c:pt>
                <c:pt idx="2">
                  <c:v>4</c:v>
                </c:pt>
              </c:numCache>
            </c:numRef>
          </c:val>
        </c:ser>
        <c:marker val="1"/>
        <c:axId val="43247488"/>
        <c:axId val="43249024"/>
      </c:lineChart>
      <c:catAx>
        <c:axId val="43247488"/>
        <c:scaling>
          <c:orientation val="minMax"/>
        </c:scaling>
        <c:axPos val="b"/>
        <c:tickLblPos val="nextTo"/>
        <c:crossAx val="43249024"/>
        <c:crosses val="autoZero"/>
        <c:auto val="1"/>
        <c:lblAlgn val="ctr"/>
        <c:lblOffset val="100"/>
      </c:catAx>
      <c:valAx>
        <c:axId val="43249024"/>
        <c:scaling>
          <c:orientation val="minMax"/>
        </c:scaling>
        <c:axPos val="l"/>
        <c:majorGridlines/>
        <c:numFmt formatCode="General" sourceLinked="1"/>
        <c:tickLblPos val="nextTo"/>
        <c:crossAx val="4324748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title/>
    <c:plotArea>
      <c:layout/>
      <c:pieChart>
        <c:varyColors val="1"/>
        <c:ser>
          <c:idx val="0"/>
          <c:order val="0"/>
          <c:tx>
            <c:strRef>
              <c:f>'2. súbor'!$D$10:$D$11</c:f>
              <c:strCache>
                <c:ptCount val="1"/>
                <c:pt idx="0">
                  <c:v>Priemerný čas (v min.) venovaný na jednu vyčovaciu hodinu obľúbeného predmetu</c:v>
                </c:pt>
              </c:strCache>
            </c:strRef>
          </c:tx>
          <c:dLbls>
            <c:showPercent val="1"/>
          </c:dLbls>
          <c:cat>
            <c:numRef>
              <c:f>'2. súbor'!$H$11:$H$21</c:f>
              <c:numCache>
                <c:formatCode>General</c:formatCode>
                <c:ptCount val="11"/>
                <c:pt idx="0">
                  <c:v>1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30</c:v>
                </c:pt>
                <c:pt idx="6">
                  <c:v>45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'2. súbor'!$G$11:$G$21</c:f>
              <c:numCache>
                <c:formatCode>General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</c:ser>
        <c:dLbls>
          <c:showPercent val="1"/>
        </c:dLbls>
        <c:firstSliceAng val="0"/>
      </c:pieChart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title>
      <c:layout>
        <c:manualLayout>
          <c:xMode val="edge"/>
          <c:yMode val="edge"/>
          <c:x val="0.19415548682816042"/>
          <c:y val="3.3735044873213126E-2"/>
        </c:manualLayout>
      </c:layout>
    </c:title>
    <c:plotArea>
      <c:layout/>
      <c:barChart>
        <c:barDir val="col"/>
        <c:grouping val="stacked"/>
        <c:ser>
          <c:idx val="0"/>
          <c:order val="0"/>
          <c:tx>
            <c:strRef>
              <c:f>'2. súbor'!$D$10:$D$11</c:f>
              <c:strCache>
                <c:ptCount val="1"/>
                <c:pt idx="0">
                  <c:v>Priemerný čas (v min.) venovaný na jednu vyčovaciu hodinu obľúbeného predmetu</c:v>
                </c:pt>
              </c:strCache>
            </c:strRef>
          </c:tx>
          <c:cat>
            <c:numRef>
              <c:f>'2. súbor'!$H$11:$H$21</c:f>
              <c:numCache>
                <c:formatCode>General</c:formatCode>
                <c:ptCount val="11"/>
                <c:pt idx="0">
                  <c:v>1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30</c:v>
                </c:pt>
                <c:pt idx="6">
                  <c:v>45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'2. súbor'!$G$11:$G$21</c:f>
              <c:numCache>
                <c:formatCode>General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</c:ser>
        <c:gapWidth val="55"/>
        <c:overlap val="100"/>
        <c:axId val="45250048"/>
        <c:axId val="45251968"/>
      </c:barChart>
      <c:catAx>
        <c:axId val="45250048"/>
        <c:scaling>
          <c:orientation val="minMax"/>
        </c:scaling>
        <c:axPos val="b"/>
        <c:title/>
        <c:numFmt formatCode="General" sourceLinked="1"/>
        <c:majorTickMark val="none"/>
        <c:tickLblPos val="nextTo"/>
        <c:crossAx val="45251968"/>
        <c:crosses val="autoZero"/>
        <c:auto val="1"/>
        <c:lblAlgn val="ctr"/>
        <c:lblOffset val="100"/>
      </c:catAx>
      <c:valAx>
        <c:axId val="4525196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k-SK"/>
                  <a:t>Počet respondentov</a:t>
                </a:r>
              </a:p>
            </c:rich>
          </c:tx>
          <c:layout>
            <c:manualLayout>
              <c:xMode val="edge"/>
              <c:yMode val="edge"/>
              <c:x val="2.2818978529742358E-2"/>
              <c:y val="0.34742223587660492"/>
            </c:manualLayout>
          </c:layout>
        </c:title>
        <c:numFmt formatCode="General" sourceLinked="1"/>
        <c:majorTickMark val="none"/>
        <c:tickLblPos val="nextTo"/>
        <c:crossAx val="45250048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title/>
    <c:plotArea>
      <c:layout>
        <c:manualLayout>
          <c:layoutTarget val="inner"/>
          <c:xMode val="edge"/>
          <c:yMode val="edge"/>
          <c:x val="8.8087642879902978E-2"/>
          <c:y val="0.24061728750732253"/>
          <c:w val="0.8705769029850382"/>
          <c:h val="0.66362412903278933"/>
        </c:manualLayout>
      </c:layout>
      <c:lineChart>
        <c:grouping val="standard"/>
        <c:ser>
          <c:idx val="0"/>
          <c:order val="0"/>
          <c:tx>
            <c:strRef>
              <c:f>'2. súbor'!$D$10:$D$11</c:f>
              <c:strCache>
                <c:ptCount val="1"/>
                <c:pt idx="0">
                  <c:v>Priemerný čas (v min.) venovaný na jednu vyčovaciu hodinu obľúbeného predmetu</c:v>
                </c:pt>
              </c:strCache>
            </c:strRef>
          </c:tx>
          <c:marker>
            <c:symbol val="none"/>
          </c:marker>
          <c:cat>
            <c:numRef>
              <c:f>'2. súbor'!$H$11:$H$21</c:f>
              <c:numCache>
                <c:formatCode>General</c:formatCode>
                <c:ptCount val="11"/>
                <c:pt idx="0">
                  <c:v>1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30</c:v>
                </c:pt>
                <c:pt idx="6">
                  <c:v>45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'2. súbor'!$G$11:$G$21</c:f>
              <c:numCache>
                <c:formatCode>General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</c:ser>
        <c:marker val="1"/>
        <c:axId val="45267968"/>
        <c:axId val="65278720"/>
      </c:lineChart>
      <c:catAx>
        <c:axId val="45267968"/>
        <c:scaling>
          <c:orientation val="minMax"/>
        </c:scaling>
        <c:axPos val="b"/>
        <c:numFmt formatCode="General" sourceLinked="1"/>
        <c:tickLblPos val="nextTo"/>
        <c:crossAx val="65278720"/>
        <c:crosses val="autoZero"/>
        <c:auto val="1"/>
        <c:lblAlgn val="ctr"/>
        <c:lblOffset val="100"/>
      </c:catAx>
      <c:valAx>
        <c:axId val="6527872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k-SK"/>
                  <a:t>Počet</a:t>
                </a:r>
                <a:r>
                  <a:rPr lang="sk-SK" baseline="0"/>
                  <a:t> respondentov</a:t>
                </a:r>
                <a:endParaRPr lang="sk-SK"/>
              </a:p>
            </c:rich>
          </c:tx>
        </c:title>
        <c:numFmt formatCode="General" sourceLinked="1"/>
        <c:tickLblPos val="nextTo"/>
        <c:crossAx val="45267968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title>
      <c:layout>
        <c:manualLayout>
          <c:xMode val="edge"/>
          <c:yMode val="edge"/>
          <c:x val="7.1336256254815475E-2"/>
          <c:y val="1.9298972832010299E-2"/>
        </c:manualLayout>
      </c:layout>
    </c:title>
    <c:plotArea>
      <c:layout>
        <c:manualLayout>
          <c:layoutTarget val="inner"/>
          <c:xMode val="edge"/>
          <c:yMode val="edge"/>
          <c:x val="3.4501013331774529E-2"/>
          <c:y val="0.19927969846129362"/>
          <c:w val="0.88079611117743251"/>
          <c:h val="0.68594070190428369"/>
        </c:manualLayout>
      </c:layout>
      <c:lineChart>
        <c:grouping val="standard"/>
        <c:ser>
          <c:idx val="0"/>
          <c:order val="0"/>
          <c:tx>
            <c:strRef>
              <c:f>'2. súbor'!$D$10:$D$11</c:f>
              <c:strCache>
                <c:ptCount val="1"/>
                <c:pt idx="0">
                  <c:v>Priemerný čas (v min.) venovaný na jednu vyčovaciu hodinu obľúbeného predmetu</c:v>
                </c:pt>
              </c:strCache>
            </c:strRef>
          </c:tx>
          <c:spPr>
            <a:ln w="0">
              <a:noFill/>
            </a:ln>
          </c:spPr>
          <c:marker>
            <c:symbol val="none"/>
          </c:marker>
          <c:cat>
            <c:numRef>
              <c:f>'2. súbor'!$H$11:$H$21</c:f>
              <c:numCache>
                <c:formatCode>General</c:formatCode>
                <c:ptCount val="11"/>
                <c:pt idx="0">
                  <c:v>1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30</c:v>
                </c:pt>
                <c:pt idx="6">
                  <c:v>45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'2. súbor'!$G$11:$G$21</c:f>
              <c:numCache>
                <c:formatCode>General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</c:ser>
        <c:dropLines/>
        <c:marker val="1"/>
        <c:axId val="65327872"/>
        <c:axId val="65329408"/>
      </c:lineChart>
      <c:catAx>
        <c:axId val="65327872"/>
        <c:scaling>
          <c:orientation val="minMax"/>
        </c:scaling>
        <c:axPos val="b"/>
        <c:numFmt formatCode="General" sourceLinked="1"/>
        <c:tickLblPos val="nextTo"/>
        <c:crossAx val="65329408"/>
        <c:crosses val="autoZero"/>
        <c:auto val="1"/>
        <c:lblAlgn val="ctr"/>
        <c:lblOffset val="100"/>
      </c:catAx>
      <c:valAx>
        <c:axId val="6532940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Po4et</a:t>
                </a:r>
                <a:r>
                  <a:rPr lang="en-US" baseline="0"/>
                  <a:t> respondentov</a:t>
                </a:r>
                <a:endParaRPr lang="sk-SK"/>
              </a:p>
            </c:rich>
          </c:tx>
        </c:title>
        <c:numFmt formatCode="General" sourceLinked="1"/>
        <c:tickLblPos val="nextTo"/>
        <c:crossAx val="65327872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title>
      <c:tx>
        <c:rich>
          <a:bodyPr/>
          <a:lstStyle/>
          <a:p>
            <a:pPr>
              <a:defRPr/>
            </a:pPr>
            <a:r>
              <a:rPr lang="sk-SK"/>
              <a:t>Závislosť</a:t>
            </a:r>
            <a:r>
              <a:rPr lang="sk-SK" baseline="0"/>
              <a:t> času venovaného  učeniu na obľúbený predmet a videnia sveta</a:t>
            </a:r>
            <a:endParaRPr lang="en-US"/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Záver!$F$11</c:f>
              <c:strCache>
                <c:ptCount val="1"/>
                <c:pt idx="0">
                  <c:v>obľúbeného predmetu</c:v>
                </c:pt>
              </c:strCache>
            </c:strRef>
          </c:tx>
          <c:spPr>
            <a:ln w="28575">
              <a:noFill/>
            </a:ln>
          </c:spPr>
          <c:xVal>
            <c:numRef>
              <c:f>Záver!$E$12:$E$41</c:f>
              <c:numCache>
                <c:formatCode>General</c:formatCode>
                <c:ptCount val="30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3</c:v>
                </c:pt>
                <c:pt idx="22">
                  <c:v>3</c:v>
                </c:pt>
                <c:pt idx="23">
                  <c:v>1</c:v>
                </c:pt>
                <c:pt idx="24">
                  <c:v>3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</c:numCache>
            </c:numRef>
          </c:xVal>
          <c:yVal>
            <c:numRef>
              <c:f>Záver!$F$12:$F$41</c:f>
              <c:numCache>
                <c:formatCode>General</c:formatCode>
                <c:ptCount val="30"/>
                <c:pt idx="0">
                  <c:v>90</c:v>
                </c:pt>
                <c:pt idx="1">
                  <c:v>20</c:v>
                </c:pt>
                <c:pt idx="2">
                  <c:v>45</c:v>
                </c:pt>
                <c:pt idx="3">
                  <c:v>5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45</c:v>
                </c:pt>
                <c:pt idx="8">
                  <c:v>60</c:v>
                </c:pt>
                <c:pt idx="9">
                  <c:v>60</c:v>
                </c:pt>
                <c:pt idx="10">
                  <c:v>45</c:v>
                </c:pt>
                <c:pt idx="11">
                  <c:v>30</c:v>
                </c:pt>
                <c:pt idx="12">
                  <c:v>60</c:v>
                </c:pt>
                <c:pt idx="13">
                  <c:v>180</c:v>
                </c:pt>
                <c:pt idx="14">
                  <c:v>60</c:v>
                </c:pt>
                <c:pt idx="15">
                  <c:v>60</c:v>
                </c:pt>
                <c:pt idx="16">
                  <c:v>120</c:v>
                </c:pt>
                <c:pt idx="17">
                  <c:v>1</c:v>
                </c:pt>
                <c:pt idx="18">
                  <c:v>45</c:v>
                </c:pt>
                <c:pt idx="19">
                  <c:v>45</c:v>
                </c:pt>
                <c:pt idx="20">
                  <c:v>20</c:v>
                </c:pt>
                <c:pt idx="21">
                  <c:v>60</c:v>
                </c:pt>
                <c:pt idx="22">
                  <c:v>20</c:v>
                </c:pt>
                <c:pt idx="23">
                  <c:v>10</c:v>
                </c:pt>
                <c:pt idx="24">
                  <c:v>1</c:v>
                </c:pt>
                <c:pt idx="25">
                  <c:v>30</c:v>
                </c:pt>
                <c:pt idx="26">
                  <c:v>10</c:v>
                </c:pt>
                <c:pt idx="27">
                  <c:v>15</c:v>
                </c:pt>
                <c:pt idx="28">
                  <c:v>20</c:v>
                </c:pt>
                <c:pt idx="29">
                  <c:v>120</c:v>
                </c:pt>
              </c:numCache>
            </c:numRef>
          </c:yVal>
        </c:ser>
        <c:axId val="65337600"/>
        <c:axId val="66597248"/>
      </c:scatterChart>
      <c:valAx>
        <c:axId val="653376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1</a:t>
                </a:r>
                <a:r>
                  <a:rPr lang="sk-SK" baseline="0"/>
                  <a:t> = pesimista                   2 = realista               3 = optimista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735888504506826"/>
              <c:y val="0.9162135866765867"/>
            </c:manualLayout>
          </c:layout>
        </c:title>
        <c:numFmt formatCode="General" sourceLinked="1"/>
        <c:tickLblPos val="nextTo"/>
        <c:crossAx val="66597248"/>
        <c:crosses val="autoZero"/>
        <c:crossBetween val="midCat"/>
      </c:valAx>
      <c:valAx>
        <c:axId val="6659724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k-SK"/>
                  <a:t>Čas venovaný na učenie v priemere</a:t>
                </a:r>
                <a:r>
                  <a:rPr lang="sk-SK" baseline="0"/>
                  <a:t> na jednu vyučovaciu hodinu  obľúbeného predmetu</a:t>
                </a:r>
                <a:endParaRPr lang="sk-SK"/>
              </a:p>
            </c:rich>
          </c:tx>
        </c:title>
        <c:numFmt formatCode="General" sourceLinked="1"/>
        <c:tickLblPos val="nextTo"/>
        <c:crossAx val="65337600"/>
        <c:crosses val="autoZero"/>
        <c:crossBetween val="midCat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1036544</xdr:colOff>
      <xdr:row>14</xdr:row>
      <xdr:rowOff>28015</xdr:rowOff>
    </xdr:from>
    <xdr:ext cx="4995224" cy="4569969"/>
    <xdr:sp macro="" textlink="">
      <xdr:nvSpPr>
        <xdr:cNvPr id="2" name="BlokTextu 1"/>
        <xdr:cNvSpPr txBox="1"/>
      </xdr:nvSpPr>
      <xdr:spPr>
        <a:xfrm>
          <a:off x="4734485" y="2773456"/>
          <a:ext cx="4995224" cy="4569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sk-SK" sz="1200"/>
            <a:t>Matej Babej má staršiu sestru Barbaru, ktorá študuje v Brne. Ťažko povedať, ktorý predmet je jeho obľúbený, keďže ho zaujíma asi všetko, ale najviac sa našiel v matematike, fyzike, informatike a biológii, aj keď skôr ako teória ho baví ekológia a záhradkárčenie - využite alelopatických vzťahov, dažďové záhrady a rôzne iné veci, o ktorých som pred tým než som ho stretla nikdy nepočula. Zatiaľ celkom presne nevie, čo z neho bude ale myslím, že nech si vyberie čokoľvek bude v tom vážne dobrý. Je to jeden z najkomunikativnejších a najoptimistickejších ľudí, ktorých poznám. Zároveň patrí medzi deti šťasteny čo ho v kombinácii s jeho pohotovými reakciami dostane z každého problému, do ktorého sa dostane.</a:t>
          </a:r>
        </a:p>
        <a:p>
          <a:pPr algn="ctr"/>
          <a:r>
            <a:rPr lang="sk-SK" sz="1200"/>
            <a:t>Matej sa chce naučiť hrať na klavíri, a má talent, aj keď to aktívne popiera, keďže sa za dve hodiny naučil toľko čo ja prvé dva roky. Ďalšia vec, na ktorú má talent alebo minimálne mnoho praxe, je kulinárstvo, často varí a pečie, s hanbou musím dokonca uznať, že častejšie než ja. Nerád tancoval, pokiaľ ho istá slečna nedoviedla na tanečnú (šiel takmer úplne dobrovoľne) a teraz je jeho obľúbeným tancom tango argentino. Má vplyv na svoje okolie v mnohých smeroch, napríklad nedávno sme zistili, že bez ohľadu na to, kto s ním ide, každého presvedčí bežať na autobus alebo dokonca mení môj jedálniček, keďže ma naučil jesť hrušky, a aj detskú výživu, na čo môj tatko reagoval slovami, že je naozaj škoda, že som Mateja nestretla tak pred 16 rokmi lebo ma nemohli prinútiť nič z toho zjesť.</a:t>
          </a:r>
        </a:p>
        <a:p>
          <a:pPr algn="ctr"/>
          <a:endParaRPr lang="sk-SK" sz="1200"/>
        </a:p>
        <a:p>
          <a:pPr algn="ctr"/>
          <a:endParaRPr lang="sk-SK" sz="1100"/>
        </a:p>
        <a:p>
          <a:pPr algn="r"/>
          <a:r>
            <a:rPr lang="sk-SK" sz="1100"/>
            <a:t>Tatiana Tirpaková</a:t>
          </a:r>
        </a:p>
      </xdr:txBody>
    </xdr:sp>
    <xdr:clientData/>
  </xdr:oneCellAnchor>
  <xdr:oneCellAnchor>
    <xdr:from>
      <xdr:col>7</xdr:col>
      <xdr:colOff>1028700</xdr:colOff>
      <xdr:row>10</xdr:row>
      <xdr:rowOff>114300</xdr:rowOff>
    </xdr:from>
    <xdr:ext cx="184731" cy="264560"/>
    <xdr:sp macro="" textlink="">
      <xdr:nvSpPr>
        <xdr:cNvPr id="3" name="BlokTextu 2"/>
        <xdr:cNvSpPr txBox="1"/>
      </xdr:nvSpPr>
      <xdr:spPr>
        <a:xfrm>
          <a:off x="7134225" y="201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k-SK" sz="1100"/>
        </a:p>
      </xdr:txBody>
    </xdr:sp>
    <xdr:clientData/>
  </xdr:oneCellAnchor>
  <xdr:twoCellAnchor editAs="oneCell">
    <xdr:from>
      <xdr:col>9</xdr:col>
      <xdr:colOff>232195</xdr:colOff>
      <xdr:row>38</xdr:row>
      <xdr:rowOff>13554</xdr:rowOff>
    </xdr:from>
    <xdr:to>
      <xdr:col>13</xdr:col>
      <xdr:colOff>330445</xdr:colOff>
      <xdr:row>61</xdr:row>
      <xdr:rowOff>146537</xdr:rowOff>
    </xdr:to>
    <xdr:pic>
      <xdr:nvPicPr>
        <xdr:cNvPr id="4" name="Obrázok 3" descr="11094723_10202556795959522_6896751406219198189_n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9695" y="7438169"/>
          <a:ext cx="2540558" cy="4626830"/>
        </a:xfrm>
        <a:prstGeom prst="rect">
          <a:avLst/>
        </a:prstGeom>
      </xdr:spPr>
    </xdr:pic>
    <xdr:clientData/>
  </xdr:twoCellAnchor>
  <xdr:twoCellAnchor editAs="oneCell">
    <xdr:from>
      <xdr:col>0</xdr:col>
      <xdr:colOff>395410</xdr:colOff>
      <xdr:row>0</xdr:row>
      <xdr:rowOff>160189</xdr:rowOff>
    </xdr:from>
    <xdr:to>
      <xdr:col>6</xdr:col>
      <xdr:colOff>16732</xdr:colOff>
      <xdr:row>14</xdr:row>
      <xdr:rowOff>24954</xdr:rowOff>
    </xdr:to>
    <xdr:pic>
      <xdr:nvPicPr>
        <xdr:cNvPr id="5" name="Obrázok 4" descr="12032042_10203421958708050_8160152100314636618_n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410" y="160189"/>
          <a:ext cx="4505937" cy="2600150"/>
        </a:xfrm>
        <a:prstGeom prst="rect">
          <a:avLst/>
        </a:prstGeom>
      </xdr:spPr>
    </xdr:pic>
    <xdr:clientData/>
  </xdr:twoCellAnchor>
  <xdr:twoCellAnchor editAs="oneCell">
    <xdr:from>
      <xdr:col>30</xdr:col>
      <xdr:colOff>532194</xdr:colOff>
      <xdr:row>66</xdr:row>
      <xdr:rowOff>171901</xdr:rowOff>
    </xdr:from>
    <xdr:to>
      <xdr:col>35</xdr:col>
      <xdr:colOff>19867</xdr:colOff>
      <xdr:row>90</xdr:row>
      <xdr:rowOff>109502</xdr:rowOff>
    </xdr:to>
    <xdr:pic>
      <xdr:nvPicPr>
        <xdr:cNvPr id="6" name="Obrázok 5" descr="12421466_10203990167072904_2028021673_n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291809" y="13067286"/>
          <a:ext cx="2540558" cy="4626831"/>
        </a:xfrm>
        <a:prstGeom prst="rect">
          <a:avLst/>
        </a:prstGeom>
      </xdr:spPr>
    </xdr:pic>
    <xdr:clientData/>
  </xdr:twoCellAnchor>
  <xdr:twoCellAnchor editAs="oneCell">
    <xdr:from>
      <xdr:col>20</xdr:col>
      <xdr:colOff>511232</xdr:colOff>
      <xdr:row>64</xdr:row>
      <xdr:rowOff>58132</xdr:rowOff>
    </xdr:from>
    <xdr:to>
      <xdr:col>24</xdr:col>
      <xdr:colOff>610459</xdr:colOff>
      <xdr:row>87</xdr:row>
      <xdr:rowOff>191116</xdr:rowOff>
    </xdr:to>
    <xdr:pic>
      <xdr:nvPicPr>
        <xdr:cNvPr id="7" name="Obrázok 6" descr="12650714_10203990165232858_368976130_n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65078" y="12562747"/>
          <a:ext cx="2541535" cy="4626831"/>
        </a:xfrm>
        <a:prstGeom prst="rect">
          <a:avLst/>
        </a:prstGeom>
      </xdr:spPr>
    </xdr:pic>
    <xdr:clientData/>
  </xdr:twoCellAnchor>
  <xdr:twoCellAnchor editAs="oneCell">
    <xdr:from>
      <xdr:col>15</xdr:col>
      <xdr:colOff>421344</xdr:colOff>
      <xdr:row>18</xdr:row>
      <xdr:rowOff>110004</xdr:rowOff>
    </xdr:from>
    <xdr:to>
      <xdr:col>23</xdr:col>
      <xdr:colOff>53167</xdr:colOff>
      <xdr:row>31</xdr:row>
      <xdr:rowOff>175038</xdr:rowOff>
    </xdr:to>
    <xdr:pic>
      <xdr:nvPicPr>
        <xdr:cNvPr id="8" name="Obrázok 7" descr="12659663_10203990199193707_30781876_n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22306" y="3626927"/>
          <a:ext cx="4516438" cy="2605034"/>
        </a:xfrm>
        <a:prstGeom prst="rect">
          <a:avLst/>
        </a:prstGeom>
      </xdr:spPr>
    </xdr:pic>
    <xdr:clientData/>
  </xdr:twoCellAnchor>
  <xdr:twoCellAnchor editAs="oneCell">
    <xdr:from>
      <xdr:col>13</xdr:col>
      <xdr:colOff>592401</xdr:colOff>
      <xdr:row>43</xdr:row>
      <xdr:rowOff>74823</xdr:rowOff>
    </xdr:from>
    <xdr:to>
      <xdr:col>18</xdr:col>
      <xdr:colOff>80075</xdr:colOff>
      <xdr:row>67</xdr:row>
      <xdr:rowOff>7538</xdr:rowOff>
    </xdr:to>
    <xdr:pic>
      <xdr:nvPicPr>
        <xdr:cNvPr id="9" name="Obrázok 8" descr="12659841_10203990167352911_219630800_n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209" y="8476361"/>
          <a:ext cx="2540558" cy="4621946"/>
        </a:xfrm>
        <a:prstGeom prst="rect">
          <a:avLst/>
        </a:prstGeom>
      </xdr:spPr>
    </xdr:pic>
    <xdr:clientData/>
  </xdr:twoCellAnchor>
  <xdr:twoCellAnchor editAs="oneCell">
    <xdr:from>
      <xdr:col>11</xdr:col>
      <xdr:colOff>433938</xdr:colOff>
      <xdr:row>18</xdr:row>
      <xdr:rowOff>136168</xdr:rowOff>
    </xdr:from>
    <xdr:to>
      <xdr:col>15</xdr:col>
      <xdr:colOff>532187</xdr:colOff>
      <xdr:row>42</xdr:row>
      <xdr:rowOff>68883</xdr:rowOff>
    </xdr:to>
    <xdr:pic>
      <xdr:nvPicPr>
        <xdr:cNvPr id="10" name="Obrázok 9" descr="12660307_10203990166992902_1738824228_n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92592" y="3653091"/>
          <a:ext cx="2540557" cy="4621946"/>
        </a:xfrm>
        <a:prstGeom prst="rect">
          <a:avLst/>
        </a:prstGeom>
      </xdr:spPr>
    </xdr:pic>
    <xdr:clientData/>
  </xdr:twoCellAnchor>
  <xdr:twoCellAnchor editAs="oneCell">
    <xdr:from>
      <xdr:col>32</xdr:col>
      <xdr:colOff>185356</xdr:colOff>
      <xdr:row>18</xdr:row>
      <xdr:rowOff>152817</xdr:rowOff>
    </xdr:from>
    <xdr:to>
      <xdr:col>36</xdr:col>
      <xdr:colOff>284582</xdr:colOff>
      <xdr:row>42</xdr:row>
      <xdr:rowOff>85532</xdr:rowOff>
    </xdr:to>
    <xdr:pic>
      <xdr:nvPicPr>
        <xdr:cNvPr id="11" name="Obrázok 10" descr="12660315_10203990165712870_1452772904_n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166125" y="3669740"/>
          <a:ext cx="2541534" cy="4621946"/>
        </a:xfrm>
        <a:prstGeom prst="rect">
          <a:avLst/>
        </a:prstGeom>
      </xdr:spPr>
    </xdr:pic>
    <xdr:clientData/>
  </xdr:twoCellAnchor>
  <xdr:twoCellAnchor editAs="oneCell">
    <xdr:from>
      <xdr:col>4</xdr:col>
      <xdr:colOff>1192550</xdr:colOff>
      <xdr:row>76</xdr:row>
      <xdr:rowOff>28355</xdr:rowOff>
    </xdr:from>
    <xdr:to>
      <xdr:col>9</xdr:col>
      <xdr:colOff>214773</xdr:colOff>
      <xdr:row>89</xdr:row>
      <xdr:rowOff>88505</xdr:rowOff>
    </xdr:to>
    <xdr:pic>
      <xdr:nvPicPr>
        <xdr:cNvPr id="12" name="Obrázok 11" descr="12660352_10203990166712895_664954437_n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34858" y="14877586"/>
          <a:ext cx="4517415" cy="2600150"/>
        </a:xfrm>
        <a:prstGeom prst="rect">
          <a:avLst/>
        </a:prstGeom>
      </xdr:spPr>
    </xdr:pic>
    <xdr:clientData/>
  </xdr:twoCellAnchor>
  <xdr:twoCellAnchor editAs="oneCell">
    <xdr:from>
      <xdr:col>6</xdr:col>
      <xdr:colOff>240654</xdr:colOff>
      <xdr:row>0</xdr:row>
      <xdr:rowOff>146896</xdr:rowOff>
    </xdr:from>
    <xdr:to>
      <xdr:col>11</xdr:col>
      <xdr:colOff>464980</xdr:colOff>
      <xdr:row>14</xdr:row>
      <xdr:rowOff>10943</xdr:rowOff>
    </xdr:to>
    <xdr:pic>
      <xdr:nvPicPr>
        <xdr:cNvPr id="13" name="Obrázok 12" descr="12660403_10203990166872899_1516964608_n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57235" y="146896"/>
          <a:ext cx="4524583" cy="2609488"/>
        </a:xfrm>
        <a:prstGeom prst="rect">
          <a:avLst/>
        </a:prstGeom>
      </xdr:spPr>
    </xdr:pic>
    <xdr:clientData/>
  </xdr:twoCellAnchor>
  <xdr:twoCellAnchor editAs="oneCell">
    <xdr:from>
      <xdr:col>20</xdr:col>
      <xdr:colOff>57450</xdr:colOff>
      <xdr:row>1</xdr:row>
      <xdr:rowOff>96825</xdr:rowOff>
    </xdr:from>
    <xdr:to>
      <xdr:col>27</xdr:col>
      <xdr:colOff>299850</xdr:colOff>
      <xdr:row>14</xdr:row>
      <xdr:rowOff>156975</xdr:rowOff>
    </xdr:to>
    <xdr:pic>
      <xdr:nvPicPr>
        <xdr:cNvPr id="14" name="Obrázok 13" descr="12660477_10203990166472889_1417268540_n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706900" y="287325"/>
          <a:ext cx="4509600" cy="2536650"/>
        </a:xfrm>
        <a:prstGeom prst="rect">
          <a:avLst/>
        </a:prstGeom>
      </xdr:spPr>
    </xdr:pic>
    <xdr:clientData/>
  </xdr:twoCellAnchor>
  <xdr:twoCellAnchor editAs="oneCell">
    <xdr:from>
      <xdr:col>15</xdr:col>
      <xdr:colOff>68513</xdr:colOff>
      <xdr:row>67</xdr:row>
      <xdr:rowOff>66285</xdr:rowOff>
    </xdr:from>
    <xdr:to>
      <xdr:col>20</xdr:col>
      <xdr:colOff>402713</xdr:colOff>
      <xdr:row>91</xdr:row>
      <xdr:rowOff>3885</xdr:rowOff>
    </xdr:to>
    <xdr:pic>
      <xdr:nvPicPr>
        <xdr:cNvPr id="15" name="Obrázok 14" descr="12665894_10203990216074129_189745263_n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669475" y="13157054"/>
          <a:ext cx="3387084" cy="4626831"/>
        </a:xfrm>
        <a:prstGeom prst="rect">
          <a:avLst/>
        </a:prstGeom>
      </xdr:spPr>
    </xdr:pic>
    <xdr:clientData/>
  </xdr:twoCellAnchor>
  <xdr:twoCellAnchor editAs="oneCell">
    <xdr:from>
      <xdr:col>27</xdr:col>
      <xdr:colOff>519517</xdr:colOff>
      <xdr:row>2</xdr:row>
      <xdr:rowOff>161475</xdr:rowOff>
    </xdr:from>
    <xdr:to>
      <xdr:col>35</xdr:col>
      <xdr:colOff>261733</xdr:colOff>
      <xdr:row>16</xdr:row>
      <xdr:rowOff>169617</xdr:rowOff>
    </xdr:to>
    <xdr:pic>
      <xdr:nvPicPr>
        <xdr:cNvPr id="16" name="Obrázok 15" descr="12666442_10203990166352886_386696841_n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6200000">
          <a:off x="20389054" y="-389408"/>
          <a:ext cx="2743527" cy="4626831"/>
        </a:xfrm>
        <a:prstGeom prst="rect">
          <a:avLst/>
        </a:prstGeom>
      </xdr:spPr>
    </xdr:pic>
    <xdr:clientData/>
  </xdr:twoCellAnchor>
  <xdr:twoCellAnchor editAs="oneCell">
    <xdr:from>
      <xdr:col>26</xdr:col>
      <xdr:colOff>182435</xdr:colOff>
      <xdr:row>52</xdr:row>
      <xdr:rowOff>180670</xdr:rowOff>
    </xdr:from>
    <xdr:to>
      <xdr:col>30</xdr:col>
      <xdr:colOff>280685</xdr:colOff>
      <xdr:row>76</xdr:row>
      <xdr:rowOff>118269</xdr:rowOff>
    </xdr:to>
    <xdr:pic>
      <xdr:nvPicPr>
        <xdr:cNvPr id="17" name="Obrázok 16" descr="12666515_10203990198753696_885570197_n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499743" y="10340670"/>
          <a:ext cx="2540557" cy="462683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278213</xdr:colOff>
      <xdr:row>15</xdr:row>
      <xdr:rowOff>118677</xdr:rowOff>
    </xdr:from>
    <xdr:to>
      <xdr:col>4</xdr:col>
      <xdr:colOff>376463</xdr:colOff>
      <xdr:row>39</xdr:row>
      <xdr:rowOff>56277</xdr:rowOff>
    </xdr:to>
    <xdr:pic>
      <xdr:nvPicPr>
        <xdr:cNvPr id="18" name="Obrázok 17" descr="12674181_10203990199393712_1594820494_n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8213" y="3049446"/>
          <a:ext cx="2540558" cy="4626831"/>
        </a:xfrm>
        <a:prstGeom prst="rect">
          <a:avLst/>
        </a:prstGeom>
      </xdr:spPr>
    </xdr:pic>
    <xdr:clientData/>
  </xdr:twoCellAnchor>
  <xdr:twoCellAnchor editAs="oneCell">
    <xdr:from>
      <xdr:col>23</xdr:col>
      <xdr:colOff>68408</xdr:colOff>
      <xdr:row>17</xdr:row>
      <xdr:rowOff>163467</xdr:rowOff>
    </xdr:from>
    <xdr:to>
      <xdr:col>30</xdr:col>
      <xdr:colOff>311785</xdr:colOff>
      <xdr:row>31</xdr:row>
      <xdr:rowOff>28232</xdr:rowOff>
    </xdr:to>
    <xdr:pic>
      <xdr:nvPicPr>
        <xdr:cNvPr id="19" name="Obrázok 18" descr="12674260_10203990220914250_1930086320_n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553985" y="3485005"/>
          <a:ext cx="4517415" cy="2600150"/>
        </a:xfrm>
        <a:prstGeom prst="rect">
          <a:avLst/>
        </a:prstGeom>
      </xdr:spPr>
    </xdr:pic>
    <xdr:clientData/>
  </xdr:twoCellAnchor>
  <xdr:twoCellAnchor editAs="oneCell">
    <xdr:from>
      <xdr:col>9</xdr:col>
      <xdr:colOff>404307</xdr:colOff>
      <xdr:row>62</xdr:row>
      <xdr:rowOff>81150</xdr:rowOff>
    </xdr:from>
    <xdr:to>
      <xdr:col>14</xdr:col>
      <xdr:colOff>94950</xdr:colOff>
      <xdr:row>86</xdr:row>
      <xdr:rowOff>18750</xdr:rowOff>
    </xdr:to>
    <xdr:pic>
      <xdr:nvPicPr>
        <xdr:cNvPr id="20" name="Obrázok 19" descr="12674652_10203990165312860_976600979_n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348157" y="11892150"/>
          <a:ext cx="2738643" cy="4509600"/>
        </a:xfrm>
        <a:prstGeom prst="rect">
          <a:avLst/>
        </a:prstGeom>
      </xdr:spPr>
    </xdr:pic>
    <xdr:clientData/>
  </xdr:twoCellAnchor>
  <xdr:twoCellAnchor editAs="oneCell">
    <xdr:from>
      <xdr:col>31</xdr:col>
      <xdr:colOff>82855</xdr:colOff>
      <xdr:row>45</xdr:row>
      <xdr:rowOff>169232</xdr:rowOff>
    </xdr:from>
    <xdr:to>
      <xdr:col>39</xdr:col>
      <xdr:colOff>241775</xdr:colOff>
      <xdr:row>65</xdr:row>
      <xdr:rowOff>136022</xdr:rowOff>
    </xdr:to>
    <xdr:pic>
      <xdr:nvPicPr>
        <xdr:cNvPr id="21" name="Obrázok 20" descr="12674840_10203990219834223_1604048268_o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453047" y="8961540"/>
          <a:ext cx="5043536" cy="3874482"/>
        </a:xfrm>
        <a:prstGeom prst="rect">
          <a:avLst/>
        </a:prstGeom>
      </xdr:spPr>
    </xdr:pic>
    <xdr:clientData/>
  </xdr:twoCellAnchor>
  <xdr:twoCellAnchor editAs="oneCell">
    <xdr:from>
      <xdr:col>6</xdr:col>
      <xdr:colOff>572925</xdr:colOff>
      <xdr:row>34</xdr:row>
      <xdr:rowOff>133500</xdr:rowOff>
    </xdr:from>
    <xdr:to>
      <xdr:col>9</xdr:col>
      <xdr:colOff>52050</xdr:colOff>
      <xdr:row>58</xdr:row>
      <xdr:rowOff>71100</xdr:rowOff>
    </xdr:to>
    <xdr:pic>
      <xdr:nvPicPr>
        <xdr:cNvPr id="22" name="Obrázok 21" descr="12695815_10203990165992877_2006025590_n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459250" y="6610500"/>
          <a:ext cx="2536650" cy="45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1178504</xdr:colOff>
      <xdr:row>59</xdr:row>
      <xdr:rowOff>92653</xdr:rowOff>
    </xdr:from>
    <xdr:to>
      <xdr:col>9</xdr:col>
      <xdr:colOff>182654</xdr:colOff>
      <xdr:row>73</xdr:row>
      <xdr:rowOff>164296</xdr:rowOff>
    </xdr:to>
    <xdr:pic>
      <xdr:nvPicPr>
        <xdr:cNvPr id="23" name="Obrázok 22" descr="12696093_10203990165632868_973226434_n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16200000">
          <a:off x="4502382" y="10446675"/>
          <a:ext cx="2738643" cy="4509600"/>
        </a:xfrm>
        <a:prstGeom prst="rect">
          <a:avLst/>
        </a:prstGeom>
      </xdr:spPr>
    </xdr:pic>
    <xdr:clientData/>
  </xdr:twoCellAnchor>
  <xdr:twoCellAnchor editAs="oneCell">
    <xdr:from>
      <xdr:col>18</xdr:col>
      <xdr:colOff>382945</xdr:colOff>
      <xdr:row>49</xdr:row>
      <xdr:rowOff>155620</xdr:rowOff>
    </xdr:from>
    <xdr:to>
      <xdr:col>26</xdr:col>
      <xdr:colOff>14768</xdr:colOff>
      <xdr:row>63</xdr:row>
      <xdr:rowOff>20385</xdr:rowOff>
    </xdr:to>
    <xdr:pic>
      <xdr:nvPicPr>
        <xdr:cNvPr id="24" name="Obrázok 23" descr="12696151_10203990165072854_1366873963_n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815637" y="9729466"/>
          <a:ext cx="4516439" cy="2600150"/>
        </a:xfrm>
        <a:prstGeom prst="rect">
          <a:avLst/>
        </a:prstGeom>
      </xdr:spPr>
    </xdr:pic>
    <xdr:clientData/>
  </xdr:twoCellAnchor>
  <xdr:twoCellAnchor editAs="oneCell">
    <xdr:from>
      <xdr:col>16</xdr:col>
      <xdr:colOff>44483</xdr:colOff>
      <xdr:row>32</xdr:row>
      <xdr:rowOff>188388</xdr:rowOff>
    </xdr:from>
    <xdr:to>
      <xdr:col>23</xdr:col>
      <xdr:colOff>287860</xdr:colOff>
      <xdr:row>46</xdr:row>
      <xdr:rowOff>53154</xdr:rowOff>
    </xdr:to>
    <xdr:pic>
      <xdr:nvPicPr>
        <xdr:cNvPr id="25" name="Obrázok 24" descr="12696261_10203990167472914_545456176_n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256021" y="6440696"/>
          <a:ext cx="4517416" cy="2600150"/>
        </a:xfrm>
        <a:prstGeom prst="rect">
          <a:avLst/>
        </a:prstGeom>
      </xdr:spPr>
    </xdr:pic>
    <xdr:clientData/>
  </xdr:twoCellAnchor>
  <xdr:twoCellAnchor editAs="oneCell">
    <xdr:from>
      <xdr:col>23</xdr:col>
      <xdr:colOff>493862</xdr:colOff>
      <xdr:row>31</xdr:row>
      <xdr:rowOff>158452</xdr:rowOff>
    </xdr:from>
    <xdr:to>
      <xdr:col>32</xdr:col>
      <xdr:colOff>42206</xdr:colOff>
      <xdr:row>51</xdr:row>
      <xdr:rowOff>125243</xdr:rowOff>
    </xdr:to>
    <xdr:pic>
      <xdr:nvPicPr>
        <xdr:cNvPr id="26" name="Obrázok 25" descr="12699113_10203990220834248_2110325604_o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979439" y="6215375"/>
          <a:ext cx="5043536" cy="3874483"/>
        </a:xfrm>
        <a:prstGeom prst="rect">
          <a:avLst/>
        </a:prstGeom>
      </xdr:spPr>
    </xdr:pic>
    <xdr:clientData/>
  </xdr:twoCellAnchor>
  <xdr:twoCellAnchor editAs="oneCell">
    <xdr:from>
      <xdr:col>1</xdr:col>
      <xdr:colOff>170400</xdr:colOff>
      <xdr:row>59</xdr:row>
      <xdr:rowOff>111975</xdr:rowOff>
    </xdr:from>
    <xdr:to>
      <xdr:col>4</xdr:col>
      <xdr:colOff>878250</xdr:colOff>
      <xdr:row>83</xdr:row>
      <xdr:rowOff>49575</xdr:rowOff>
    </xdr:to>
    <xdr:pic>
      <xdr:nvPicPr>
        <xdr:cNvPr id="27" name="Obrázok 26" descr="12713907_10203990220994252_1637048425_n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80000" y="11351475"/>
          <a:ext cx="2536650" cy="4509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195300</xdr:colOff>
      <xdr:row>3</xdr:row>
      <xdr:rowOff>82275</xdr:rowOff>
    </xdr:from>
    <xdr:to>
      <xdr:col>19</xdr:col>
      <xdr:colOff>437700</xdr:colOff>
      <xdr:row>16</xdr:row>
      <xdr:rowOff>142425</xdr:rowOff>
    </xdr:to>
    <xdr:pic>
      <xdr:nvPicPr>
        <xdr:cNvPr id="28" name="Obrázok 27" descr="12713997_10203990167232908_470009457_n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67950" y="653775"/>
          <a:ext cx="4509600" cy="2536650"/>
        </a:xfrm>
        <a:prstGeom prst="rect">
          <a:avLst/>
        </a:prstGeom>
      </xdr:spPr>
    </xdr:pic>
    <xdr:clientData/>
  </xdr:twoCellAnchor>
  <xdr:twoCellAnchor editAs="oneCell">
    <xdr:from>
      <xdr:col>1</xdr:col>
      <xdr:colOff>78600</xdr:colOff>
      <xdr:row>43</xdr:row>
      <xdr:rowOff>32250</xdr:rowOff>
    </xdr:from>
    <xdr:to>
      <xdr:col>6</xdr:col>
      <xdr:colOff>311475</xdr:colOff>
      <xdr:row>56</xdr:row>
      <xdr:rowOff>92400</xdr:rowOff>
    </xdr:to>
    <xdr:pic>
      <xdr:nvPicPr>
        <xdr:cNvPr id="29" name="Obrázok 28" descr="12714043_10203990724686844_1165502977_n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8200" y="8223750"/>
          <a:ext cx="4509600" cy="2536650"/>
        </a:xfrm>
        <a:prstGeom prst="rect">
          <a:avLst/>
        </a:prstGeom>
      </xdr:spPr>
    </xdr:pic>
    <xdr:clientData/>
  </xdr:twoCellAnchor>
  <xdr:twoCellAnchor editAs="oneCell">
    <xdr:from>
      <xdr:col>3</xdr:col>
      <xdr:colOff>481065</xdr:colOff>
      <xdr:row>25</xdr:row>
      <xdr:rowOff>104216</xdr:rowOff>
    </xdr:from>
    <xdr:to>
      <xdr:col>5</xdr:col>
      <xdr:colOff>1073996</xdr:colOff>
      <xdr:row>42</xdr:row>
      <xdr:rowOff>94690</xdr:rowOff>
    </xdr:to>
    <xdr:pic>
      <xdr:nvPicPr>
        <xdr:cNvPr id="30" name="Obrázok 29" descr="12714294_10203990199553716_1182355883_n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30036" y="5006790"/>
          <a:ext cx="2441901" cy="3324224"/>
        </a:xfrm>
        <a:prstGeom prst="rect">
          <a:avLst/>
        </a:prstGeom>
      </xdr:spPr>
    </xdr:pic>
    <xdr:clientData/>
  </xdr:twoCellAnchor>
  <xdr:oneCellAnchor>
    <xdr:from>
      <xdr:col>4</xdr:col>
      <xdr:colOff>406213</xdr:colOff>
      <xdr:row>17</xdr:row>
      <xdr:rowOff>140072</xdr:rowOff>
    </xdr:from>
    <xdr:ext cx="1975037" cy="781111"/>
    <xdr:sp macro="" textlink="">
      <xdr:nvSpPr>
        <xdr:cNvPr id="31" name="BlokTextu 30"/>
        <xdr:cNvSpPr txBox="1"/>
      </xdr:nvSpPr>
      <xdr:spPr>
        <a:xfrm>
          <a:off x="2871507" y="3473822"/>
          <a:ext cx="1975037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sk-SK" sz="4400"/>
            <a:t>O  MNE</a:t>
          </a:r>
        </a:p>
      </xdr:txBody>
    </xdr:sp>
    <xdr:clientData/>
  </xdr:oneCellAnchor>
  <xdr:twoCellAnchor editAs="oneCell">
    <xdr:from>
      <xdr:col>25</xdr:col>
      <xdr:colOff>101702</xdr:colOff>
      <xdr:row>77</xdr:row>
      <xdr:rowOff>30942</xdr:rowOff>
    </xdr:from>
    <xdr:to>
      <xdr:col>30</xdr:col>
      <xdr:colOff>400050</xdr:colOff>
      <xdr:row>90</xdr:row>
      <xdr:rowOff>19050</xdr:rowOff>
    </xdr:to>
    <xdr:pic>
      <xdr:nvPicPr>
        <xdr:cNvPr id="32" name="Obrázok 31" descr="1456648_1036204533072962_2082667284128520845_n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818202" y="14699442"/>
          <a:ext cx="3346348" cy="2464608"/>
        </a:xfrm>
        <a:prstGeom prst="rect">
          <a:avLst/>
        </a:prstGeom>
      </xdr:spPr>
    </xdr:pic>
    <xdr:clientData/>
  </xdr:twoCellAnchor>
  <xdr:twoCellAnchor editAs="oneCell">
    <xdr:from>
      <xdr:col>35</xdr:col>
      <xdr:colOff>304800</xdr:colOff>
      <xdr:row>0</xdr:row>
      <xdr:rowOff>77881</xdr:rowOff>
    </xdr:from>
    <xdr:to>
      <xdr:col>42</xdr:col>
      <xdr:colOff>512640</xdr:colOff>
      <xdr:row>17</xdr:row>
      <xdr:rowOff>133350</xdr:rowOff>
    </xdr:to>
    <xdr:pic>
      <xdr:nvPicPr>
        <xdr:cNvPr id="33" name="Obrázok 32" descr="10984455_1142007085817279_8148420578512995918_n.jp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117300" y="77881"/>
          <a:ext cx="4475040" cy="32939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419099</xdr:colOff>
      <xdr:row>16</xdr:row>
      <xdr:rowOff>57150</xdr:rowOff>
    </xdr:from>
    <xdr:to>
      <xdr:col>8</xdr:col>
      <xdr:colOff>942975</xdr:colOff>
      <xdr:row>34</xdr:row>
      <xdr:rowOff>76201</xdr:rowOff>
    </xdr:to>
    <xdr:graphicFrame macro="">
      <xdr:nvGraphicFramePr>
        <xdr:cNvPr id="14" name="Graf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1171575</xdr:colOff>
      <xdr:row>9</xdr:row>
      <xdr:rowOff>133350</xdr:rowOff>
    </xdr:from>
    <xdr:to>
      <xdr:col>15</xdr:col>
      <xdr:colOff>523875</xdr:colOff>
      <xdr:row>23</xdr:row>
      <xdr:rowOff>180975</xdr:rowOff>
    </xdr:to>
    <xdr:graphicFrame macro="">
      <xdr:nvGraphicFramePr>
        <xdr:cNvPr id="16" name="Graf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1190625</xdr:colOff>
      <xdr:row>24</xdr:row>
      <xdr:rowOff>133350</xdr:rowOff>
    </xdr:from>
    <xdr:to>
      <xdr:col>15</xdr:col>
      <xdr:colOff>542925</xdr:colOff>
      <xdr:row>39</xdr:row>
      <xdr:rowOff>19050</xdr:rowOff>
    </xdr:to>
    <xdr:graphicFrame macro="">
      <xdr:nvGraphicFramePr>
        <xdr:cNvPr id="17" name="Graf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460131</xdr:colOff>
      <xdr:row>22</xdr:row>
      <xdr:rowOff>36879</xdr:rowOff>
    </xdr:from>
    <xdr:to>
      <xdr:col>12</xdr:col>
      <xdr:colOff>21981</xdr:colOff>
      <xdr:row>43</xdr:row>
      <xdr:rowOff>84505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362194</xdr:colOff>
      <xdr:row>22</xdr:row>
      <xdr:rowOff>54213</xdr:rowOff>
    </xdr:from>
    <xdr:to>
      <xdr:col>22</xdr:col>
      <xdr:colOff>457200</xdr:colOff>
      <xdr:row>43</xdr:row>
      <xdr:rowOff>76200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410796</xdr:colOff>
      <xdr:row>44</xdr:row>
      <xdr:rowOff>160704</xdr:rowOff>
    </xdr:from>
    <xdr:to>
      <xdr:col>22</xdr:col>
      <xdr:colOff>459642</xdr:colOff>
      <xdr:row>63</xdr:row>
      <xdr:rowOff>185859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485690</xdr:colOff>
      <xdr:row>45</xdr:row>
      <xdr:rowOff>25400</xdr:rowOff>
    </xdr:from>
    <xdr:to>
      <xdr:col>12</xdr:col>
      <xdr:colOff>0</xdr:colOff>
      <xdr:row>64</xdr:row>
      <xdr:rowOff>12699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371708</xdr:colOff>
      <xdr:row>10</xdr:row>
      <xdr:rowOff>151006</xdr:rowOff>
    </xdr:from>
    <xdr:to>
      <xdr:col>14</xdr:col>
      <xdr:colOff>383324</xdr:colOff>
      <xdr:row>32</xdr:row>
      <xdr:rowOff>174237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9</xdr:col>
      <xdr:colOff>302013</xdr:colOff>
      <xdr:row>40</xdr:row>
      <xdr:rowOff>34847</xdr:rowOff>
    </xdr:from>
    <xdr:ext cx="184731" cy="264560"/>
    <xdr:sp macro="" textlink="">
      <xdr:nvSpPr>
        <xdr:cNvPr id="4" name="BlokTextu 3"/>
        <xdr:cNvSpPr txBox="1"/>
      </xdr:nvSpPr>
      <xdr:spPr>
        <a:xfrm>
          <a:off x="11941098" y="75038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k-SK" sz="1100"/>
        </a:p>
      </xdr:txBody>
    </xdr:sp>
    <xdr:clientData/>
  </xdr:oneCellAnchor>
  <xdr:oneCellAnchor>
    <xdr:from>
      <xdr:col>7</xdr:col>
      <xdr:colOff>545946</xdr:colOff>
      <xdr:row>39</xdr:row>
      <xdr:rowOff>127774</xdr:rowOff>
    </xdr:from>
    <xdr:ext cx="6992744" cy="2722540"/>
    <xdr:sp macro="" textlink="">
      <xdr:nvSpPr>
        <xdr:cNvPr id="5" name="BlokTextu 4"/>
        <xdr:cNvSpPr txBox="1"/>
      </xdr:nvSpPr>
      <xdr:spPr>
        <a:xfrm>
          <a:off x="10175489" y="7410914"/>
          <a:ext cx="6992744" cy="2722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sk-SK" sz="1200" b="1" u="sng"/>
            <a:t>Záver: </a:t>
          </a:r>
          <a:r>
            <a:rPr lang="sk-SK" sz="1200"/>
            <a:t>Pomocou koeficientu korelácie (s menšou substitúciou) sme zistili, že medzi priemerným časom venovaným na prípravu na jednu vyučovaciu hodinu  obľúbeného predmetu a tým, ako vnímame svet, čiže, či sme optimista, realista alebo pesimista, nie je žiadna závislosť.  Tým sa  čiastočne potvrdila naša hypotéza. Prečo  medzi danými  údajmi nie je závislosť? </a:t>
          </a:r>
          <a:r>
            <a:rPr lang="sk-SK" sz="1200" baseline="0"/>
            <a:t> </a:t>
          </a:r>
        </a:p>
        <a:p>
          <a:pPr algn="ctr"/>
          <a:r>
            <a:rPr lang="sk-SK" sz="1200" baseline="0"/>
            <a:t>Tento  štatistický súbor bol ovplyvnený tým, ako sa respondent učí, a koľko času venuje učeniu celkovo. Ak  respondent venuje príprave na vyučovaciu hodinu  len 10 minút  a tie mu stačia na zapamätanie potrebných údajov, človeku s  pomalším učením  zaberie učenie sa rovnakého obnosu informácii  dlhší čas. Preto bola na 2.hárku tiež udaný priemerný čas, ktorý daný respondenti venujú na prípravu na vyučovaciu hodinu  ich neobľúbeného predmetu. Z posledného grafu sa tiež vyplýva, že väčšina optimistov sa na ich obľúbený predmet učí kratšie, veľa z nich sa učí 20 a menej minút, no závislosť (štatistika) bola ovplyvnená extrémnymi hodnotami, ktoré skresľujú výslené údaje štatistiky.  </a:t>
          </a:r>
        </a:p>
        <a:p>
          <a:pPr algn="ctr"/>
          <a:r>
            <a:rPr lang="sk-SK" sz="1200" baseline="0"/>
            <a:t>Na základe zistení  zo závislosti,  by sme mohli povedať, že sa oplatí byť optimistom.</a:t>
          </a:r>
        </a:p>
        <a:p>
          <a:pPr algn="ctr"/>
          <a:r>
            <a:rPr lang="sk-SK" sz="1200"/>
            <a:t> Síce mali by ste  venovať učeniu  na obľúbený predmet skoro rovnako veľa  ako realista, alebo pesimista, no prežili by ste dlhší a krajší život s úsmevom, ktorým by ste šírili radosť a motiváciu ďalej.  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U40"/>
  <sheetViews>
    <sheetView tabSelected="1" zoomScale="50" zoomScaleNormal="50" workbookViewId="0">
      <selection activeCell="AQ29" sqref="AQ29"/>
    </sheetView>
  </sheetViews>
  <sheetFormatPr defaultRowHeight="15"/>
  <cols>
    <col min="1" max="4" width="9.140625" style="1"/>
    <col min="5" max="5" width="18.42578125" style="1" customWidth="1"/>
    <col min="6" max="7" width="18.28515625" style="1" customWidth="1"/>
    <col min="8" max="8" width="18.42578125" style="1" customWidth="1"/>
    <col min="9" max="16384" width="9.140625" style="1"/>
  </cols>
  <sheetData>
    <row r="1" spans="2:21"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</row>
    <row r="2" spans="2:21"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</row>
    <row r="3" spans="2:21"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</row>
    <row r="4" spans="2:21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</row>
    <row r="5" spans="2:21"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</row>
    <row r="6" spans="2:21"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</row>
    <row r="7" spans="2:21"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</row>
    <row r="8" spans="2:21"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</row>
    <row r="9" spans="2:21"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</row>
    <row r="10" spans="2:21"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</row>
    <row r="11" spans="2:21"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</row>
    <row r="12" spans="2:21"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</row>
    <row r="13" spans="2:21"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</row>
    <row r="14" spans="2:21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</row>
    <row r="15" spans="2:21"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</row>
    <row r="16" spans="2:21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</row>
    <row r="17" spans="2:21"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</row>
    <row r="18" spans="2:2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</row>
    <row r="19" spans="2:2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</row>
    <row r="20" spans="2:2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</row>
    <row r="21" spans="2:2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</row>
    <row r="22" spans="2:2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</row>
    <row r="23" spans="2:2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</row>
    <row r="24" spans="2:2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</row>
    <row r="25" spans="2:2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</row>
    <row r="26" spans="2:2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</row>
    <row r="27" spans="2:2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</row>
    <row r="28" spans="2:2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</row>
    <row r="29" spans="2:2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</row>
    <row r="30" spans="2:2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</row>
    <row r="31" spans="2:2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</row>
    <row r="32" spans="2:2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</row>
    <row r="33" spans="2:2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</row>
    <row r="34" spans="2:2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</row>
    <row r="35" spans="2:21">
      <c r="B35" s="28"/>
      <c r="C35" s="61"/>
      <c r="D35" s="61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</row>
    <row r="36" spans="2:21">
      <c r="B36" s="28"/>
      <c r="C36" s="61"/>
      <c r="D36" s="61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</row>
    <row r="37" spans="2:21">
      <c r="B37" s="28"/>
      <c r="C37" s="61"/>
      <c r="D37" s="61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</row>
    <row r="38" spans="2:21">
      <c r="B38" s="28"/>
      <c r="C38" s="61"/>
      <c r="D38" s="61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</row>
    <row r="39" spans="2:21">
      <c r="B39" s="28"/>
      <c r="C39" s="61"/>
      <c r="D39" s="61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</row>
    <row r="40" spans="2:21"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</row>
  </sheetData>
  <mergeCells count="5">
    <mergeCell ref="C35:D35"/>
    <mergeCell ref="C36:D36"/>
    <mergeCell ref="C37:D37"/>
    <mergeCell ref="C38:D38"/>
    <mergeCell ref="C39:D3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O49"/>
  <sheetViews>
    <sheetView zoomScale="80" zoomScaleNormal="80" workbookViewId="0">
      <selection activeCell="D17" sqref="D17"/>
    </sheetView>
  </sheetViews>
  <sheetFormatPr defaultRowHeight="15"/>
  <cols>
    <col min="1" max="2" width="9.140625" style="1"/>
    <col min="3" max="3" width="13.42578125" style="1" customWidth="1"/>
    <col min="4" max="4" width="15.5703125" style="1" customWidth="1"/>
    <col min="5" max="5" width="27.5703125" style="1" customWidth="1"/>
    <col min="6" max="6" width="29.85546875" style="1" customWidth="1"/>
    <col min="7" max="7" width="71.85546875" style="1" customWidth="1"/>
    <col min="8" max="16384" width="9.140625" style="1"/>
  </cols>
  <sheetData>
    <row r="2" spans="1:15" ht="15.75">
      <c r="A2" s="3" t="s">
        <v>21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1:15" ht="15.75">
      <c r="A3" s="3" t="s">
        <v>22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15.75">
      <c r="A4" s="4" t="s">
        <v>19</v>
      </c>
      <c r="B4" s="3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spans="1:15" ht="15.75">
      <c r="A5" s="3"/>
      <c r="B5" s="3"/>
      <c r="C5" s="3"/>
      <c r="D5" s="3" t="s">
        <v>6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6" spans="1:15" ht="15.75">
      <c r="A6" s="3"/>
      <c r="B6" s="3"/>
      <c r="C6" s="3"/>
      <c r="D6" s="3" t="s">
        <v>20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ht="15.75">
      <c r="A7" s="3"/>
      <c r="B7" s="3"/>
      <c r="C7" s="3"/>
      <c r="D7" s="3" t="s">
        <v>7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5" ht="15.75">
      <c r="A8" s="3"/>
      <c r="B8" s="3"/>
      <c r="C8" s="3"/>
      <c r="D8" s="3" t="s">
        <v>8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5" ht="15.75">
      <c r="A9" s="3"/>
      <c r="B9" s="3"/>
      <c r="C9" s="3"/>
      <c r="D9" s="3" t="s">
        <v>9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</row>
    <row r="10" spans="1:15" ht="15.75">
      <c r="A10" s="3"/>
      <c r="B10" s="3"/>
      <c r="C10" s="3"/>
      <c r="D10" s="3" t="s">
        <v>10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 ht="15.7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</row>
    <row r="13" spans="1:15" ht="15.75" thickBot="1">
      <c r="E13" s="14"/>
    </row>
    <row r="14" spans="1:15" ht="15.75" thickBot="1">
      <c r="E14" s="62" t="s">
        <v>56</v>
      </c>
      <c r="F14" s="63"/>
    </row>
    <row r="15" spans="1:15" ht="15.75" thickBot="1">
      <c r="C15" s="17" t="s">
        <v>53</v>
      </c>
      <c r="D15" s="18" t="s">
        <v>18</v>
      </c>
      <c r="E15" s="16" t="s">
        <v>54</v>
      </c>
      <c r="F15" s="25" t="s">
        <v>55</v>
      </c>
      <c r="G15" s="37" t="s">
        <v>57</v>
      </c>
    </row>
    <row r="16" spans="1:15">
      <c r="C16" s="20" t="s">
        <v>23</v>
      </c>
      <c r="D16" s="58" t="s">
        <v>61</v>
      </c>
      <c r="E16" s="15">
        <v>90</v>
      </c>
      <c r="F16" s="38">
        <v>20</v>
      </c>
      <c r="G16" s="23">
        <f>E16-F16</f>
        <v>70</v>
      </c>
    </row>
    <row r="17" spans="3:7">
      <c r="C17" s="21" t="s">
        <v>24</v>
      </c>
      <c r="D17" s="59" t="s">
        <v>62</v>
      </c>
      <c r="E17" s="10">
        <v>20</v>
      </c>
      <c r="F17" s="39">
        <v>15</v>
      </c>
      <c r="G17" s="24">
        <f t="shared" ref="G17:G45" si="0">E17-F17</f>
        <v>5</v>
      </c>
    </row>
    <row r="18" spans="3:7">
      <c r="C18" s="21" t="s">
        <v>25</v>
      </c>
      <c r="D18" s="59" t="s">
        <v>60</v>
      </c>
      <c r="E18" s="10">
        <v>45</v>
      </c>
      <c r="F18" s="39">
        <v>10</v>
      </c>
      <c r="G18" s="24">
        <f t="shared" si="0"/>
        <v>35</v>
      </c>
    </row>
    <row r="19" spans="3:7">
      <c r="C19" s="21" t="s">
        <v>26</v>
      </c>
      <c r="D19" s="9" t="s">
        <v>60</v>
      </c>
      <c r="E19" s="10">
        <v>5</v>
      </c>
      <c r="F19" s="39">
        <v>10</v>
      </c>
      <c r="G19" s="24">
        <f t="shared" si="0"/>
        <v>-5</v>
      </c>
    </row>
    <row r="20" spans="3:7">
      <c r="C20" s="21" t="s">
        <v>27</v>
      </c>
      <c r="D20" s="9" t="s">
        <v>62</v>
      </c>
      <c r="E20" s="10">
        <v>60</v>
      </c>
      <c r="F20" s="39">
        <v>60</v>
      </c>
      <c r="G20" s="24">
        <f t="shared" si="0"/>
        <v>0</v>
      </c>
    </row>
    <row r="21" spans="3:7">
      <c r="C21" s="21" t="s">
        <v>28</v>
      </c>
      <c r="D21" s="9" t="s">
        <v>61</v>
      </c>
      <c r="E21" s="10">
        <v>60</v>
      </c>
      <c r="F21" s="39">
        <v>10</v>
      </c>
      <c r="G21" s="24">
        <f t="shared" si="0"/>
        <v>50</v>
      </c>
    </row>
    <row r="22" spans="3:7">
      <c r="C22" s="21" t="s">
        <v>29</v>
      </c>
      <c r="D22" s="9" t="s">
        <v>60</v>
      </c>
      <c r="E22" s="10">
        <v>60</v>
      </c>
      <c r="F22" s="39">
        <v>5</v>
      </c>
      <c r="G22" s="24">
        <f t="shared" si="0"/>
        <v>55</v>
      </c>
    </row>
    <row r="23" spans="3:7">
      <c r="C23" s="21" t="s">
        <v>30</v>
      </c>
      <c r="D23" s="9" t="s">
        <v>61</v>
      </c>
      <c r="E23" s="10">
        <v>45</v>
      </c>
      <c r="F23" s="39">
        <v>45</v>
      </c>
      <c r="G23" s="24">
        <f t="shared" si="0"/>
        <v>0</v>
      </c>
    </row>
    <row r="24" spans="3:7">
      <c r="C24" s="21" t="s">
        <v>31</v>
      </c>
      <c r="D24" s="9" t="s">
        <v>60</v>
      </c>
      <c r="E24" s="10">
        <v>60</v>
      </c>
      <c r="F24" s="39">
        <v>1</v>
      </c>
      <c r="G24" s="24">
        <f t="shared" si="0"/>
        <v>59</v>
      </c>
    </row>
    <row r="25" spans="3:7">
      <c r="C25" s="21" t="s">
        <v>32</v>
      </c>
      <c r="D25" s="9" t="s">
        <v>60</v>
      </c>
      <c r="E25" s="10">
        <v>60</v>
      </c>
      <c r="F25" s="39">
        <v>1</v>
      </c>
      <c r="G25" s="24">
        <f t="shared" si="0"/>
        <v>59</v>
      </c>
    </row>
    <row r="26" spans="3:7">
      <c r="C26" s="21" t="s">
        <v>33</v>
      </c>
      <c r="D26" s="9" t="s">
        <v>62</v>
      </c>
      <c r="E26" s="10">
        <v>45</v>
      </c>
      <c r="F26" s="39">
        <v>30</v>
      </c>
      <c r="G26" s="24">
        <f t="shared" si="0"/>
        <v>15</v>
      </c>
    </row>
    <row r="27" spans="3:7">
      <c r="C27" s="21" t="s">
        <v>34</v>
      </c>
      <c r="D27" s="9" t="s">
        <v>61</v>
      </c>
      <c r="E27" s="10">
        <v>30</v>
      </c>
      <c r="F27" s="39">
        <v>15</v>
      </c>
      <c r="G27" s="24">
        <f t="shared" si="0"/>
        <v>15</v>
      </c>
    </row>
    <row r="28" spans="3:7">
      <c r="C28" s="21" t="s">
        <v>35</v>
      </c>
      <c r="D28" s="9" t="s">
        <v>60</v>
      </c>
      <c r="E28" s="10">
        <v>60</v>
      </c>
      <c r="F28" s="39">
        <v>15</v>
      </c>
      <c r="G28" s="24">
        <f t="shared" si="0"/>
        <v>45</v>
      </c>
    </row>
    <row r="29" spans="3:7">
      <c r="C29" s="21" t="s">
        <v>36</v>
      </c>
      <c r="D29" s="9" t="s">
        <v>60</v>
      </c>
      <c r="E29" s="10">
        <v>180</v>
      </c>
      <c r="F29" s="39">
        <v>60</v>
      </c>
      <c r="G29" s="24">
        <f t="shared" si="0"/>
        <v>120</v>
      </c>
    </row>
    <row r="30" spans="3:7">
      <c r="C30" s="21" t="s">
        <v>37</v>
      </c>
      <c r="D30" s="9" t="s">
        <v>60</v>
      </c>
      <c r="E30" s="10">
        <v>60</v>
      </c>
      <c r="F30" s="39">
        <v>20</v>
      </c>
      <c r="G30" s="24">
        <f t="shared" si="0"/>
        <v>40</v>
      </c>
    </row>
    <row r="31" spans="3:7">
      <c r="C31" s="21" t="s">
        <v>38</v>
      </c>
      <c r="D31" s="9" t="s">
        <v>60</v>
      </c>
      <c r="E31" s="10">
        <v>60</v>
      </c>
      <c r="F31" s="39">
        <v>60</v>
      </c>
      <c r="G31" s="24">
        <f t="shared" si="0"/>
        <v>0</v>
      </c>
    </row>
    <row r="32" spans="3:7">
      <c r="C32" s="21" t="s">
        <v>39</v>
      </c>
      <c r="D32" s="9" t="s">
        <v>61</v>
      </c>
      <c r="E32" s="10">
        <v>120</v>
      </c>
      <c r="F32" s="39">
        <v>1</v>
      </c>
      <c r="G32" s="24">
        <f t="shared" si="0"/>
        <v>119</v>
      </c>
    </row>
    <row r="33" spans="3:7">
      <c r="C33" s="21" t="s">
        <v>40</v>
      </c>
      <c r="D33" s="9" t="s">
        <v>60</v>
      </c>
      <c r="E33" s="10">
        <v>1</v>
      </c>
      <c r="F33" s="39">
        <v>60</v>
      </c>
      <c r="G33" s="24">
        <f t="shared" si="0"/>
        <v>-59</v>
      </c>
    </row>
    <row r="34" spans="3:7">
      <c r="C34" s="21" t="s">
        <v>41</v>
      </c>
      <c r="D34" s="9" t="s">
        <v>60</v>
      </c>
      <c r="E34" s="10">
        <v>45</v>
      </c>
      <c r="F34" s="39">
        <v>20</v>
      </c>
      <c r="G34" s="24">
        <f t="shared" si="0"/>
        <v>25</v>
      </c>
    </row>
    <row r="35" spans="3:7">
      <c r="C35" s="21" t="s">
        <v>42</v>
      </c>
      <c r="D35" s="9" t="s">
        <v>60</v>
      </c>
      <c r="E35" s="10">
        <v>45</v>
      </c>
      <c r="F35" s="39">
        <v>90</v>
      </c>
      <c r="G35" s="24">
        <f t="shared" si="0"/>
        <v>-45</v>
      </c>
    </row>
    <row r="36" spans="3:7">
      <c r="C36" s="21" t="s">
        <v>43</v>
      </c>
      <c r="D36" s="9" t="s">
        <v>61</v>
      </c>
      <c r="E36" s="10">
        <v>20</v>
      </c>
      <c r="F36" s="39">
        <v>60</v>
      </c>
      <c r="G36" s="24">
        <f t="shared" si="0"/>
        <v>-40</v>
      </c>
    </row>
    <row r="37" spans="3:7">
      <c r="C37" s="21" t="s">
        <v>44</v>
      </c>
      <c r="D37" s="9" t="s">
        <v>60</v>
      </c>
      <c r="E37" s="10">
        <v>60</v>
      </c>
      <c r="F37" s="39">
        <v>1</v>
      </c>
      <c r="G37" s="24">
        <f t="shared" si="0"/>
        <v>59</v>
      </c>
    </row>
    <row r="38" spans="3:7">
      <c r="C38" s="21" t="s">
        <v>45</v>
      </c>
      <c r="D38" s="9" t="s">
        <v>60</v>
      </c>
      <c r="E38" s="10">
        <v>20</v>
      </c>
      <c r="F38" s="39">
        <v>40</v>
      </c>
      <c r="G38" s="24">
        <f t="shared" si="0"/>
        <v>-20</v>
      </c>
    </row>
    <row r="39" spans="3:7">
      <c r="C39" s="21" t="s">
        <v>46</v>
      </c>
      <c r="D39" s="9" t="s">
        <v>62</v>
      </c>
      <c r="E39" s="10">
        <v>10</v>
      </c>
      <c r="F39" s="39">
        <v>30</v>
      </c>
      <c r="G39" s="24">
        <f t="shared" si="0"/>
        <v>-20</v>
      </c>
    </row>
    <row r="40" spans="3:7">
      <c r="C40" s="21" t="s">
        <v>47</v>
      </c>
      <c r="D40" s="9" t="s">
        <v>60</v>
      </c>
      <c r="E40" s="10">
        <v>1</v>
      </c>
      <c r="F40" s="39">
        <v>10</v>
      </c>
      <c r="G40" s="24">
        <f t="shared" si="0"/>
        <v>-9</v>
      </c>
    </row>
    <row r="41" spans="3:7">
      <c r="C41" s="21" t="s">
        <v>48</v>
      </c>
      <c r="D41" s="9" t="s">
        <v>61</v>
      </c>
      <c r="E41" s="10">
        <v>30</v>
      </c>
      <c r="F41" s="39">
        <v>1</v>
      </c>
      <c r="G41" s="24">
        <f t="shared" si="0"/>
        <v>29</v>
      </c>
    </row>
    <row r="42" spans="3:7">
      <c r="C42" s="21" t="s">
        <v>49</v>
      </c>
      <c r="D42" s="9" t="s">
        <v>60</v>
      </c>
      <c r="E42" s="10">
        <v>10</v>
      </c>
      <c r="F42" s="39">
        <v>20</v>
      </c>
      <c r="G42" s="24">
        <f t="shared" si="0"/>
        <v>-10</v>
      </c>
    </row>
    <row r="43" spans="3:7">
      <c r="C43" s="21" t="s">
        <v>50</v>
      </c>
      <c r="D43" s="9" t="s">
        <v>60</v>
      </c>
      <c r="E43" s="10">
        <v>15</v>
      </c>
      <c r="F43" s="39">
        <v>10</v>
      </c>
      <c r="G43" s="24">
        <f t="shared" si="0"/>
        <v>5</v>
      </c>
    </row>
    <row r="44" spans="3:7">
      <c r="C44" s="21" t="s">
        <v>51</v>
      </c>
      <c r="D44" s="9" t="s">
        <v>61</v>
      </c>
      <c r="E44" s="10">
        <v>20</v>
      </c>
      <c r="F44" s="39">
        <v>1</v>
      </c>
      <c r="G44" s="24">
        <f t="shared" si="0"/>
        <v>19</v>
      </c>
    </row>
    <row r="45" spans="3:7" ht="15.75" thickBot="1">
      <c r="C45" s="22" t="s">
        <v>52</v>
      </c>
      <c r="D45" s="11" t="s">
        <v>60</v>
      </c>
      <c r="E45" s="12">
        <v>120</v>
      </c>
      <c r="F45" s="40">
        <v>180</v>
      </c>
      <c r="G45" s="25">
        <f t="shared" si="0"/>
        <v>-60</v>
      </c>
    </row>
    <row r="46" spans="3:7" ht="15.75" thickBot="1"/>
    <row r="47" spans="3:7" ht="15.75" thickBot="1">
      <c r="C47" s="64" t="s">
        <v>0</v>
      </c>
      <c r="D47" s="64"/>
      <c r="E47" s="42">
        <f>AVERAGE(E16:E45)</f>
        <v>48.56666666666667</v>
      </c>
      <c r="F47" s="41">
        <f>AVERAGE(F16:F45)</f>
        <v>30.033333333333335</v>
      </c>
    </row>
    <row r="48" spans="3:7" ht="15.75" thickBot="1">
      <c r="C48" s="13"/>
      <c r="D48" s="13"/>
    </row>
    <row r="49" spans="6:7" ht="15.75" thickBot="1">
      <c r="F49" s="37"/>
      <c r="G49" s="1" t="s">
        <v>64</v>
      </c>
    </row>
  </sheetData>
  <mergeCells count="2">
    <mergeCell ref="E14:F14"/>
    <mergeCell ref="C47:D4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4:L64"/>
  <sheetViews>
    <sheetView topLeftCell="A7" zoomScale="112" zoomScaleNormal="112" workbookViewId="0">
      <selection activeCell="D35" sqref="D35"/>
    </sheetView>
  </sheetViews>
  <sheetFormatPr defaultRowHeight="15"/>
  <cols>
    <col min="1" max="2" width="9.140625" style="1"/>
    <col min="3" max="3" width="13.7109375" style="1" bestFit="1" customWidth="1"/>
    <col min="4" max="4" width="14.85546875" style="1" bestFit="1" customWidth="1"/>
    <col min="5" max="6" width="9.140625" style="1"/>
    <col min="7" max="7" width="19.140625" style="1" bestFit="1" customWidth="1"/>
    <col min="8" max="8" width="16.28515625" style="1" bestFit="1" customWidth="1"/>
    <col min="9" max="9" width="25.28515625" style="1" customWidth="1"/>
    <col min="10" max="16384" width="9.140625" style="1"/>
  </cols>
  <sheetData>
    <row r="4" spans="2:12">
      <c r="F4" s="28"/>
      <c r="G4" s="28"/>
      <c r="H4" s="28"/>
      <c r="I4" s="28"/>
      <c r="J4" s="28"/>
      <c r="K4" s="28"/>
      <c r="L4" s="28"/>
    </row>
    <row r="5" spans="2:12" ht="21">
      <c r="B5" s="53" t="s">
        <v>77</v>
      </c>
      <c r="F5" s="28"/>
      <c r="G5" s="28"/>
      <c r="H5" s="28"/>
      <c r="I5" s="28"/>
      <c r="J5" s="28"/>
      <c r="K5" s="28"/>
      <c r="L5" s="28"/>
    </row>
    <row r="6" spans="2:12">
      <c r="F6" s="28"/>
      <c r="G6" s="28"/>
      <c r="H6" s="28"/>
      <c r="I6" s="28"/>
      <c r="J6" s="28"/>
      <c r="K6" s="28"/>
      <c r="L6" s="28"/>
    </row>
    <row r="7" spans="2:12">
      <c r="F7" s="28"/>
      <c r="G7" s="28"/>
      <c r="H7" s="28"/>
      <c r="I7" s="28"/>
      <c r="J7" s="28"/>
      <c r="K7" s="28"/>
      <c r="L7" s="28"/>
    </row>
    <row r="10" spans="2:12" ht="15.75" thickBot="1"/>
    <row r="11" spans="2:12" ht="15.75" thickBot="1">
      <c r="C11" s="17" t="s">
        <v>53</v>
      </c>
      <c r="D11" s="18" t="s">
        <v>18</v>
      </c>
      <c r="G11" s="5" t="s">
        <v>58</v>
      </c>
      <c r="H11" s="26" t="s">
        <v>59</v>
      </c>
      <c r="I11" s="28"/>
    </row>
    <row r="12" spans="2:12">
      <c r="C12" s="20" t="s">
        <v>23</v>
      </c>
      <c r="D12" s="8" t="s">
        <v>61</v>
      </c>
      <c r="G12" s="9">
        <v>18</v>
      </c>
      <c r="H12" s="33" t="s">
        <v>60</v>
      </c>
    </row>
    <row r="13" spans="2:12">
      <c r="C13" s="21" t="s">
        <v>24</v>
      </c>
      <c r="D13" s="9" t="s">
        <v>62</v>
      </c>
      <c r="G13" s="9">
        <v>8</v>
      </c>
      <c r="H13" s="33" t="s">
        <v>61</v>
      </c>
    </row>
    <row r="14" spans="2:12" ht="15.75" thickBot="1">
      <c r="C14" s="21" t="s">
        <v>25</v>
      </c>
      <c r="D14" s="9" t="s">
        <v>60</v>
      </c>
      <c r="G14" s="11">
        <v>4</v>
      </c>
      <c r="H14" s="34" t="s">
        <v>62</v>
      </c>
    </row>
    <row r="15" spans="2:12">
      <c r="C15" s="21" t="s">
        <v>26</v>
      </c>
      <c r="D15" s="9" t="s">
        <v>60</v>
      </c>
    </row>
    <row r="16" spans="2:12">
      <c r="C16" s="21" t="s">
        <v>27</v>
      </c>
      <c r="D16" s="9" t="s">
        <v>62</v>
      </c>
    </row>
    <row r="17" spans="3:4">
      <c r="C17" s="21" t="s">
        <v>28</v>
      </c>
      <c r="D17" s="9" t="s">
        <v>61</v>
      </c>
    </row>
    <row r="18" spans="3:4">
      <c r="C18" s="21" t="s">
        <v>29</v>
      </c>
      <c r="D18" s="9" t="s">
        <v>60</v>
      </c>
    </row>
    <row r="19" spans="3:4">
      <c r="C19" s="21" t="s">
        <v>30</v>
      </c>
      <c r="D19" s="9" t="s">
        <v>61</v>
      </c>
    </row>
    <row r="20" spans="3:4">
      <c r="C20" s="21" t="s">
        <v>31</v>
      </c>
      <c r="D20" s="9" t="s">
        <v>60</v>
      </c>
    </row>
    <row r="21" spans="3:4">
      <c r="C21" s="21" t="s">
        <v>32</v>
      </c>
      <c r="D21" s="9" t="s">
        <v>60</v>
      </c>
    </row>
    <row r="22" spans="3:4">
      <c r="C22" s="21" t="s">
        <v>33</v>
      </c>
      <c r="D22" s="9" t="s">
        <v>62</v>
      </c>
    </row>
    <row r="23" spans="3:4">
      <c r="C23" s="21" t="s">
        <v>34</v>
      </c>
      <c r="D23" s="9" t="s">
        <v>61</v>
      </c>
    </row>
    <row r="24" spans="3:4">
      <c r="C24" s="21" t="s">
        <v>35</v>
      </c>
      <c r="D24" s="9" t="s">
        <v>60</v>
      </c>
    </row>
    <row r="25" spans="3:4">
      <c r="C25" s="21" t="s">
        <v>36</v>
      </c>
      <c r="D25" s="9" t="s">
        <v>60</v>
      </c>
    </row>
    <row r="26" spans="3:4">
      <c r="C26" s="21" t="s">
        <v>37</v>
      </c>
      <c r="D26" s="9" t="s">
        <v>60</v>
      </c>
    </row>
    <row r="27" spans="3:4">
      <c r="C27" s="21" t="s">
        <v>38</v>
      </c>
      <c r="D27" s="9" t="s">
        <v>60</v>
      </c>
    </row>
    <row r="28" spans="3:4">
      <c r="C28" s="21" t="s">
        <v>39</v>
      </c>
      <c r="D28" s="9" t="s">
        <v>61</v>
      </c>
    </row>
    <row r="29" spans="3:4">
      <c r="C29" s="21" t="s">
        <v>40</v>
      </c>
      <c r="D29" s="9" t="s">
        <v>60</v>
      </c>
    </row>
    <row r="30" spans="3:4">
      <c r="C30" s="21" t="s">
        <v>41</v>
      </c>
      <c r="D30" s="9" t="s">
        <v>60</v>
      </c>
    </row>
    <row r="31" spans="3:4">
      <c r="C31" s="21" t="s">
        <v>42</v>
      </c>
      <c r="D31" s="9" t="s">
        <v>60</v>
      </c>
    </row>
    <row r="32" spans="3:4">
      <c r="C32" s="21" t="s">
        <v>43</v>
      </c>
      <c r="D32" s="9" t="s">
        <v>61</v>
      </c>
    </row>
    <row r="33" spans="3:4">
      <c r="C33" s="21" t="s">
        <v>44</v>
      </c>
      <c r="D33" s="59" t="s">
        <v>60</v>
      </c>
    </row>
    <row r="34" spans="3:4">
      <c r="C34" s="21" t="s">
        <v>45</v>
      </c>
      <c r="D34" s="9" t="s">
        <v>60</v>
      </c>
    </row>
    <row r="35" spans="3:4">
      <c r="C35" s="21" t="s">
        <v>46</v>
      </c>
      <c r="D35" s="9" t="s">
        <v>62</v>
      </c>
    </row>
    <row r="36" spans="3:4">
      <c r="C36" s="21" t="s">
        <v>47</v>
      </c>
      <c r="D36" s="9" t="s">
        <v>60</v>
      </c>
    </row>
    <row r="37" spans="3:4">
      <c r="C37" s="21" t="s">
        <v>48</v>
      </c>
      <c r="D37" s="9" t="s">
        <v>61</v>
      </c>
    </row>
    <row r="38" spans="3:4">
      <c r="C38" s="21" t="s">
        <v>49</v>
      </c>
      <c r="D38" s="9" t="s">
        <v>60</v>
      </c>
    </row>
    <row r="39" spans="3:4">
      <c r="C39" s="21" t="s">
        <v>50</v>
      </c>
      <c r="D39" s="9" t="s">
        <v>60</v>
      </c>
    </row>
    <row r="40" spans="3:4">
      <c r="C40" s="21" t="s">
        <v>51</v>
      </c>
      <c r="D40" s="9" t="s">
        <v>61</v>
      </c>
    </row>
    <row r="41" spans="3:4" ht="15.75" thickBot="1">
      <c r="C41" s="22" t="s">
        <v>52</v>
      </c>
      <c r="D41" s="11" t="s">
        <v>60</v>
      </c>
    </row>
    <row r="51" spans="7:9" ht="15.75" thickBot="1"/>
    <row r="52" spans="7:9" ht="15.75" thickBot="1">
      <c r="I52" s="43" t="s">
        <v>65</v>
      </c>
    </row>
    <row r="53" spans="7:9">
      <c r="G53" s="47" t="s">
        <v>0</v>
      </c>
      <c r="H53" s="44" t="e">
        <f>AVERAGE(D12:D41)</f>
        <v>#DIV/0!</v>
      </c>
      <c r="I53" s="50" t="s">
        <v>66</v>
      </c>
    </row>
    <row r="54" spans="7:9">
      <c r="G54" s="48" t="s">
        <v>1</v>
      </c>
      <c r="H54" s="45" t="e">
        <f>GEOMEAN(D12:D41)</f>
        <v>#NUM!</v>
      </c>
      <c r="I54" s="51" t="s">
        <v>67</v>
      </c>
    </row>
    <row r="55" spans="7:9">
      <c r="G55" s="48" t="s">
        <v>2</v>
      </c>
      <c r="H55" s="45" t="e">
        <f>HARMEAN(D12:D41)</f>
        <v>#N/A</v>
      </c>
      <c r="I55" s="51" t="s">
        <v>68</v>
      </c>
    </row>
    <row r="56" spans="7:9">
      <c r="G56" s="48" t="s">
        <v>3</v>
      </c>
      <c r="H56" s="45" t="e">
        <f>MEDIAN(D12:D41)</f>
        <v>#NUM!</v>
      </c>
      <c r="I56" s="51" t="s">
        <v>69</v>
      </c>
    </row>
    <row r="57" spans="7:9">
      <c r="G57" s="48" t="s">
        <v>4</v>
      </c>
      <c r="H57" s="45" t="e">
        <f>MODE(D12:D41)</f>
        <v>#N/A</v>
      </c>
      <c r="I57" s="51" t="s">
        <v>70</v>
      </c>
    </row>
    <row r="58" spans="7:9">
      <c r="G58" s="48" t="s">
        <v>11</v>
      </c>
      <c r="H58" s="45">
        <f>MAX(D12:D41)</f>
        <v>0</v>
      </c>
      <c r="I58" s="51" t="s">
        <v>60</v>
      </c>
    </row>
    <row r="59" spans="7:9">
      <c r="G59" s="48" t="s">
        <v>12</v>
      </c>
      <c r="H59" s="45">
        <f>MIN(D12:D41)</f>
        <v>0</v>
      </c>
      <c r="I59" s="51" t="s">
        <v>62</v>
      </c>
    </row>
    <row r="60" spans="7:9">
      <c r="G60" s="48" t="s">
        <v>13</v>
      </c>
      <c r="H60" s="45">
        <f>MAX(D12:D41)-MIN(D12:D41)</f>
        <v>0</v>
      </c>
      <c r="I60" s="51" t="s">
        <v>71</v>
      </c>
    </row>
    <row r="61" spans="7:9">
      <c r="G61" s="48" t="s">
        <v>14</v>
      </c>
      <c r="H61" s="45" t="e">
        <f>AVEDEV(D12:D41)</f>
        <v>#NUM!</v>
      </c>
      <c r="I61" s="51" t="s">
        <v>72</v>
      </c>
    </row>
    <row r="62" spans="7:9">
      <c r="G62" s="48" t="s">
        <v>15</v>
      </c>
      <c r="H62" s="45" t="e">
        <f>VARP(D12:D41)</f>
        <v>#DIV/0!</v>
      </c>
      <c r="I62" s="51" t="s">
        <v>73</v>
      </c>
    </row>
    <row r="63" spans="7:9">
      <c r="G63" s="48" t="s">
        <v>16</v>
      </c>
      <c r="H63" s="45" t="e">
        <f>STDEV(D12:D41)</f>
        <v>#DIV/0!</v>
      </c>
      <c r="I63" s="51" t="s">
        <v>75</v>
      </c>
    </row>
    <row r="64" spans="7:9" ht="15.75" thickBot="1">
      <c r="G64" s="49" t="s">
        <v>17</v>
      </c>
      <c r="H64" s="46" t="e">
        <f>STDEV(D12:D41)/H53</f>
        <v>#DIV/0!</v>
      </c>
      <c r="I64" s="52" t="s">
        <v>74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5:M41"/>
  <sheetViews>
    <sheetView topLeftCell="A13" zoomScale="91" zoomScaleNormal="91" workbookViewId="0">
      <selection activeCell="D51" sqref="D51"/>
    </sheetView>
  </sheetViews>
  <sheetFormatPr defaultRowHeight="15"/>
  <cols>
    <col min="1" max="2" width="9.140625" style="1"/>
    <col min="3" max="3" width="13.7109375" style="1" bestFit="1" customWidth="1"/>
    <col min="4" max="4" width="55.140625" style="1" bestFit="1" customWidth="1"/>
    <col min="5" max="6" width="9.140625" style="1"/>
    <col min="7" max="7" width="19.140625" style="1" bestFit="1" customWidth="1"/>
    <col min="8" max="8" width="10.42578125" style="1" customWidth="1"/>
    <col min="9" max="9" width="9.140625" style="1"/>
    <col min="10" max="10" width="29.5703125" style="1" customWidth="1"/>
    <col min="11" max="16384" width="9.140625" style="1"/>
  </cols>
  <sheetData>
    <row r="5" spans="2:13" ht="21">
      <c r="B5" s="53" t="s">
        <v>76</v>
      </c>
    </row>
    <row r="9" spans="2:13" ht="15.75" thickBot="1">
      <c r="C9" s="28"/>
    </row>
    <row r="10" spans="2:13" ht="15.75" thickBot="1">
      <c r="B10" s="28"/>
      <c r="C10" s="28"/>
      <c r="D10" s="31" t="s">
        <v>56</v>
      </c>
      <c r="E10" s="30"/>
      <c r="G10" s="5" t="s">
        <v>58</v>
      </c>
      <c r="H10" s="26" t="s">
        <v>59</v>
      </c>
      <c r="J10" s="5" t="s">
        <v>0</v>
      </c>
      <c r="K10" s="27">
        <f>AVERAGE(D12:D41)</f>
        <v>48.56666666666667</v>
      </c>
      <c r="L10" s="28"/>
      <c r="M10" s="28"/>
    </row>
    <row r="11" spans="2:13" ht="15.75" thickBot="1">
      <c r="C11" s="17" t="s">
        <v>53</v>
      </c>
      <c r="D11" s="32" t="s">
        <v>63</v>
      </c>
      <c r="G11" s="9">
        <v>2</v>
      </c>
      <c r="H11" s="29">
        <v>1</v>
      </c>
      <c r="J11" s="6" t="s">
        <v>1</v>
      </c>
      <c r="K11" s="29">
        <f>GEOMEAN(D12:D41)</f>
        <v>30.833595414894148</v>
      </c>
      <c r="L11" s="28"/>
      <c r="M11" s="28"/>
    </row>
    <row r="12" spans="2:13">
      <c r="C12" s="20" t="s">
        <v>23</v>
      </c>
      <c r="D12" s="27">
        <v>90</v>
      </c>
      <c r="G12" s="9">
        <v>1</v>
      </c>
      <c r="H12" s="29">
        <v>5</v>
      </c>
      <c r="J12" s="6" t="s">
        <v>2</v>
      </c>
      <c r="K12" s="29">
        <f>HARMEAN(D12:D41)</f>
        <v>9.9082568807339459</v>
      </c>
      <c r="L12" s="28"/>
      <c r="M12" s="28"/>
    </row>
    <row r="13" spans="2:13">
      <c r="C13" s="21" t="s">
        <v>24</v>
      </c>
      <c r="D13" s="29">
        <v>20</v>
      </c>
      <c r="G13" s="9">
        <v>2</v>
      </c>
      <c r="H13" s="29">
        <v>10</v>
      </c>
      <c r="J13" s="6" t="s">
        <v>3</v>
      </c>
      <c r="K13" s="29">
        <f>MEDIAN(D12:D41)</f>
        <v>45</v>
      </c>
      <c r="L13" s="28"/>
      <c r="M13" s="28"/>
    </row>
    <row r="14" spans="2:13">
      <c r="C14" s="21" t="s">
        <v>25</v>
      </c>
      <c r="D14" s="29">
        <v>45</v>
      </c>
      <c r="G14" s="9">
        <v>1</v>
      </c>
      <c r="H14" s="29">
        <v>15</v>
      </c>
      <c r="J14" s="6" t="s">
        <v>4</v>
      </c>
      <c r="K14" s="29">
        <f>MODE(D12:D41)</f>
        <v>60</v>
      </c>
      <c r="L14" s="28"/>
      <c r="M14" s="28"/>
    </row>
    <row r="15" spans="2:13">
      <c r="C15" s="21" t="s">
        <v>26</v>
      </c>
      <c r="D15" s="29">
        <v>5</v>
      </c>
      <c r="G15" s="9">
        <v>4</v>
      </c>
      <c r="H15" s="29">
        <v>20</v>
      </c>
      <c r="J15" s="6" t="s">
        <v>11</v>
      </c>
      <c r="K15" s="29">
        <f>MAX(D12:D41)</f>
        <v>180</v>
      </c>
      <c r="L15" s="28"/>
      <c r="M15" s="28"/>
    </row>
    <row r="16" spans="2:13">
      <c r="C16" s="21" t="s">
        <v>27</v>
      </c>
      <c r="D16" s="29">
        <v>60</v>
      </c>
      <c r="G16" s="9">
        <v>2</v>
      </c>
      <c r="H16" s="29">
        <v>30</v>
      </c>
      <c r="J16" s="6" t="s">
        <v>12</v>
      </c>
      <c r="K16" s="29">
        <f>MIN(D12:D41)</f>
        <v>1</v>
      </c>
      <c r="L16" s="28"/>
      <c r="M16" s="28"/>
    </row>
    <row r="17" spans="3:13">
      <c r="C17" s="21" t="s">
        <v>28</v>
      </c>
      <c r="D17" s="29">
        <v>60</v>
      </c>
      <c r="G17" s="9">
        <v>5</v>
      </c>
      <c r="H17" s="29">
        <v>45</v>
      </c>
      <c r="J17" s="6" t="s">
        <v>13</v>
      </c>
      <c r="K17" s="29">
        <f>MAX(D12:D41)-MIN(D12:D41)</f>
        <v>179</v>
      </c>
      <c r="L17" s="28"/>
      <c r="M17" s="28"/>
    </row>
    <row r="18" spans="3:13">
      <c r="C18" s="21" t="s">
        <v>29</v>
      </c>
      <c r="D18" s="29">
        <v>60</v>
      </c>
      <c r="G18" s="9">
        <v>9</v>
      </c>
      <c r="H18" s="29">
        <v>60</v>
      </c>
      <c r="J18" s="6" t="s">
        <v>14</v>
      </c>
      <c r="K18" s="29">
        <f>AVEDEV(D12:D41)</f>
        <v>27.908888888888903</v>
      </c>
      <c r="L18" s="28"/>
      <c r="M18" s="28"/>
    </row>
    <row r="19" spans="3:13">
      <c r="C19" s="21" t="s">
        <v>30</v>
      </c>
      <c r="D19" s="29">
        <v>45</v>
      </c>
      <c r="G19" s="9">
        <v>1</v>
      </c>
      <c r="H19" s="29">
        <v>90</v>
      </c>
      <c r="J19" s="6" t="s">
        <v>15</v>
      </c>
      <c r="K19" s="29">
        <f>VARP(D12:D41)</f>
        <v>1497.1788888888889</v>
      </c>
      <c r="L19" s="28"/>
      <c r="M19" s="28"/>
    </row>
    <row r="20" spans="3:13">
      <c r="C20" s="21" t="s">
        <v>31</v>
      </c>
      <c r="D20" s="29">
        <v>60</v>
      </c>
      <c r="G20" s="9">
        <v>2</v>
      </c>
      <c r="H20" s="29">
        <v>120</v>
      </c>
      <c r="J20" s="6" t="s">
        <v>16</v>
      </c>
      <c r="K20" s="29">
        <f>STDEV(D12:D41)</f>
        <v>39.354869420777362</v>
      </c>
      <c r="L20" s="28"/>
      <c r="M20" s="28"/>
    </row>
    <row r="21" spans="3:13" ht="15.75" thickBot="1">
      <c r="C21" s="21" t="s">
        <v>32</v>
      </c>
      <c r="D21" s="29">
        <v>60</v>
      </c>
      <c r="G21" s="11">
        <v>1</v>
      </c>
      <c r="H21" s="19">
        <v>180</v>
      </c>
      <c r="J21" s="7" t="s">
        <v>17</v>
      </c>
      <c r="K21" s="19">
        <f>STDEV(D12:D41)/K10</f>
        <v>0.81032675540378918</v>
      </c>
      <c r="L21" s="28"/>
      <c r="M21" s="28"/>
    </row>
    <row r="22" spans="3:13">
      <c r="C22" s="21" t="s">
        <v>33</v>
      </c>
      <c r="D22" s="29">
        <v>45</v>
      </c>
    </row>
    <row r="23" spans="3:13">
      <c r="C23" s="21" t="s">
        <v>34</v>
      </c>
      <c r="D23" s="29">
        <v>30</v>
      </c>
    </row>
    <row r="24" spans="3:13">
      <c r="C24" s="21" t="s">
        <v>35</v>
      </c>
      <c r="D24" s="29">
        <v>60</v>
      </c>
    </row>
    <row r="25" spans="3:13">
      <c r="C25" s="21" t="s">
        <v>36</v>
      </c>
      <c r="D25" s="29">
        <v>180</v>
      </c>
    </row>
    <row r="26" spans="3:13">
      <c r="C26" s="21" t="s">
        <v>37</v>
      </c>
      <c r="D26" s="29">
        <v>60</v>
      </c>
    </row>
    <row r="27" spans="3:13">
      <c r="C27" s="21" t="s">
        <v>38</v>
      </c>
      <c r="D27" s="29">
        <v>60</v>
      </c>
    </row>
    <row r="28" spans="3:13">
      <c r="C28" s="21" t="s">
        <v>39</v>
      </c>
      <c r="D28" s="29">
        <v>120</v>
      </c>
    </row>
    <row r="29" spans="3:13">
      <c r="C29" s="21" t="s">
        <v>40</v>
      </c>
      <c r="D29" s="29">
        <v>1</v>
      </c>
    </row>
    <row r="30" spans="3:13">
      <c r="C30" s="21" t="s">
        <v>41</v>
      </c>
      <c r="D30" s="29">
        <v>45</v>
      </c>
    </row>
    <row r="31" spans="3:13">
      <c r="C31" s="21" t="s">
        <v>42</v>
      </c>
      <c r="D31" s="29">
        <v>45</v>
      </c>
    </row>
    <row r="32" spans="3:13">
      <c r="C32" s="21" t="s">
        <v>43</v>
      </c>
      <c r="D32" s="29">
        <v>20</v>
      </c>
    </row>
    <row r="33" spans="3:4">
      <c r="C33" s="21" t="s">
        <v>44</v>
      </c>
      <c r="D33" s="29">
        <v>60</v>
      </c>
    </row>
    <row r="34" spans="3:4">
      <c r="C34" s="21" t="s">
        <v>45</v>
      </c>
      <c r="D34" s="29">
        <v>20</v>
      </c>
    </row>
    <row r="35" spans="3:4">
      <c r="C35" s="21" t="s">
        <v>46</v>
      </c>
      <c r="D35" s="29">
        <v>10</v>
      </c>
    </row>
    <row r="36" spans="3:4">
      <c r="C36" s="21" t="s">
        <v>47</v>
      </c>
      <c r="D36" s="29">
        <v>1</v>
      </c>
    </row>
    <row r="37" spans="3:4">
      <c r="C37" s="21" t="s">
        <v>48</v>
      </c>
      <c r="D37" s="29">
        <v>30</v>
      </c>
    </row>
    <row r="38" spans="3:4">
      <c r="C38" s="21" t="s">
        <v>49</v>
      </c>
      <c r="D38" s="29">
        <v>10</v>
      </c>
    </row>
    <row r="39" spans="3:4">
      <c r="C39" s="21" t="s">
        <v>50</v>
      </c>
      <c r="D39" s="29">
        <v>15</v>
      </c>
    </row>
    <row r="40" spans="3:4">
      <c r="C40" s="21" t="s">
        <v>51</v>
      </c>
      <c r="D40" s="29">
        <v>20</v>
      </c>
    </row>
    <row r="41" spans="3:4" ht="15.75" thickBot="1">
      <c r="C41" s="22" t="s">
        <v>52</v>
      </c>
      <c r="D41" s="19">
        <v>120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9:R47"/>
  <sheetViews>
    <sheetView topLeftCell="A4" zoomScale="82" zoomScaleNormal="82" workbookViewId="0">
      <selection activeCell="H7" sqref="H7"/>
    </sheetView>
  </sheetViews>
  <sheetFormatPr defaultRowHeight="15"/>
  <cols>
    <col min="1" max="2" width="9.140625" style="1"/>
    <col min="3" max="3" width="13.140625" style="1" customWidth="1"/>
    <col min="4" max="4" width="15.5703125" style="1" customWidth="1"/>
    <col min="5" max="5" width="32.140625" style="1" bestFit="1" customWidth="1"/>
    <col min="6" max="6" width="56.42578125" style="1" customWidth="1"/>
    <col min="7" max="7" width="9.140625" style="1"/>
    <col min="8" max="8" width="21" style="1" bestFit="1" customWidth="1"/>
    <col min="9" max="16384" width="9.140625" style="1"/>
  </cols>
  <sheetData>
    <row r="9" spans="2:9" ht="15.75" thickBot="1">
      <c r="C9" s="28"/>
      <c r="D9" s="28"/>
      <c r="E9" s="28"/>
    </row>
    <row r="10" spans="2:9" ht="15.75" thickBot="1">
      <c r="B10" s="28"/>
      <c r="C10" s="28"/>
      <c r="D10" s="28"/>
      <c r="E10" s="28"/>
      <c r="F10" s="31" t="s">
        <v>56</v>
      </c>
      <c r="G10" s="30"/>
      <c r="H10" s="2" t="s">
        <v>80</v>
      </c>
      <c r="I10" s="1">
        <f>PEARSON(E12:E41,F12:F41)</f>
        <v>0.1104603924578999</v>
      </c>
    </row>
    <row r="11" spans="2:9" ht="15.75" thickBot="1">
      <c r="C11" s="17" t="s">
        <v>53</v>
      </c>
      <c r="D11" s="18" t="s">
        <v>18</v>
      </c>
      <c r="E11" s="18" t="s">
        <v>78</v>
      </c>
      <c r="F11" s="54" t="s">
        <v>63</v>
      </c>
    </row>
    <row r="12" spans="2:9">
      <c r="C12" s="20" t="s">
        <v>23</v>
      </c>
      <c r="D12" s="15" t="s">
        <v>61</v>
      </c>
      <c r="E12" s="55">
        <v>2</v>
      </c>
      <c r="F12" s="29">
        <v>90</v>
      </c>
    </row>
    <row r="13" spans="2:9">
      <c r="C13" s="21" t="s">
        <v>24</v>
      </c>
      <c r="D13" s="10" t="s">
        <v>62</v>
      </c>
      <c r="E13" s="35">
        <v>1</v>
      </c>
      <c r="F13" s="29">
        <v>20</v>
      </c>
    </row>
    <row r="14" spans="2:9">
      <c r="C14" s="21" t="s">
        <v>25</v>
      </c>
      <c r="D14" s="10" t="s">
        <v>60</v>
      </c>
      <c r="E14" s="35">
        <v>3</v>
      </c>
      <c r="F14" s="29">
        <v>45</v>
      </c>
    </row>
    <row r="15" spans="2:9">
      <c r="C15" s="21" t="s">
        <v>26</v>
      </c>
      <c r="D15" s="10" t="s">
        <v>60</v>
      </c>
      <c r="E15" s="35">
        <v>3</v>
      </c>
      <c r="F15" s="29">
        <v>5</v>
      </c>
    </row>
    <row r="16" spans="2:9">
      <c r="C16" s="21" t="s">
        <v>27</v>
      </c>
      <c r="D16" s="10" t="s">
        <v>62</v>
      </c>
      <c r="E16" s="35">
        <v>1</v>
      </c>
      <c r="F16" s="29">
        <v>60</v>
      </c>
    </row>
    <row r="17" spans="3:6">
      <c r="C17" s="21" t="s">
        <v>28</v>
      </c>
      <c r="D17" s="10" t="s">
        <v>61</v>
      </c>
      <c r="E17" s="35">
        <v>2</v>
      </c>
      <c r="F17" s="29">
        <v>60</v>
      </c>
    </row>
    <row r="18" spans="3:6">
      <c r="C18" s="21" t="s">
        <v>29</v>
      </c>
      <c r="D18" s="10" t="s">
        <v>60</v>
      </c>
      <c r="E18" s="35">
        <v>3</v>
      </c>
      <c r="F18" s="29">
        <v>60</v>
      </c>
    </row>
    <row r="19" spans="3:6">
      <c r="C19" s="21" t="s">
        <v>30</v>
      </c>
      <c r="D19" s="10" t="s">
        <v>61</v>
      </c>
      <c r="E19" s="35">
        <v>2</v>
      </c>
      <c r="F19" s="29">
        <v>45</v>
      </c>
    </row>
    <row r="20" spans="3:6">
      <c r="C20" s="21" t="s">
        <v>31</v>
      </c>
      <c r="D20" s="10" t="s">
        <v>60</v>
      </c>
      <c r="E20" s="35">
        <v>3</v>
      </c>
      <c r="F20" s="29">
        <v>60</v>
      </c>
    </row>
    <row r="21" spans="3:6">
      <c r="C21" s="21" t="s">
        <v>32</v>
      </c>
      <c r="D21" s="10" t="s">
        <v>60</v>
      </c>
      <c r="E21" s="35">
        <v>3</v>
      </c>
      <c r="F21" s="29">
        <v>60</v>
      </c>
    </row>
    <row r="22" spans="3:6">
      <c r="C22" s="21" t="s">
        <v>33</v>
      </c>
      <c r="D22" s="10" t="s">
        <v>62</v>
      </c>
      <c r="E22" s="35">
        <v>1</v>
      </c>
      <c r="F22" s="29">
        <v>45</v>
      </c>
    </row>
    <row r="23" spans="3:6">
      <c r="C23" s="21" t="s">
        <v>34</v>
      </c>
      <c r="D23" s="10" t="s">
        <v>61</v>
      </c>
      <c r="E23" s="35">
        <v>2</v>
      </c>
      <c r="F23" s="29">
        <v>30</v>
      </c>
    </row>
    <row r="24" spans="3:6">
      <c r="C24" s="21" t="s">
        <v>35</v>
      </c>
      <c r="D24" s="10" t="s">
        <v>60</v>
      </c>
      <c r="E24" s="35">
        <v>3</v>
      </c>
      <c r="F24" s="29">
        <v>60</v>
      </c>
    </row>
    <row r="25" spans="3:6">
      <c r="C25" s="21" t="s">
        <v>36</v>
      </c>
      <c r="D25" s="10" t="s">
        <v>60</v>
      </c>
      <c r="E25" s="35">
        <v>3</v>
      </c>
      <c r="F25" s="29">
        <v>180</v>
      </c>
    </row>
    <row r="26" spans="3:6">
      <c r="C26" s="21" t="s">
        <v>37</v>
      </c>
      <c r="D26" s="10" t="s">
        <v>60</v>
      </c>
      <c r="E26" s="35">
        <v>3</v>
      </c>
      <c r="F26" s="29">
        <v>60</v>
      </c>
    </row>
    <row r="27" spans="3:6">
      <c r="C27" s="21" t="s">
        <v>38</v>
      </c>
      <c r="D27" s="60" t="s">
        <v>60</v>
      </c>
      <c r="E27" s="35">
        <v>3</v>
      </c>
      <c r="F27" s="29">
        <v>60</v>
      </c>
    </row>
    <row r="28" spans="3:6">
      <c r="C28" s="21" t="s">
        <v>39</v>
      </c>
      <c r="D28" s="10" t="s">
        <v>61</v>
      </c>
      <c r="E28" s="35">
        <v>2</v>
      </c>
      <c r="F28" s="29">
        <v>120</v>
      </c>
    </row>
    <row r="29" spans="3:6">
      <c r="C29" s="21" t="s">
        <v>40</v>
      </c>
      <c r="D29" s="10" t="s">
        <v>60</v>
      </c>
      <c r="E29" s="35">
        <v>3</v>
      </c>
      <c r="F29" s="29">
        <v>1</v>
      </c>
    </row>
    <row r="30" spans="3:6">
      <c r="C30" s="21" t="s">
        <v>41</v>
      </c>
      <c r="D30" s="10" t="s">
        <v>60</v>
      </c>
      <c r="E30" s="35">
        <v>3</v>
      </c>
      <c r="F30" s="29">
        <v>45</v>
      </c>
    </row>
    <row r="31" spans="3:6">
      <c r="C31" s="21" t="s">
        <v>42</v>
      </c>
      <c r="D31" s="10" t="s">
        <v>60</v>
      </c>
      <c r="E31" s="35">
        <v>3</v>
      </c>
      <c r="F31" s="29">
        <v>45</v>
      </c>
    </row>
    <row r="32" spans="3:6">
      <c r="C32" s="21" t="s">
        <v>43</v>
      </c>
      <c r="D32" s="10" t="s">
        <v>61</v>
      </c>
      <c r="E32" s="35">
        <v>2</v>
      </c>
      <c r="F32" s="29">
        <v>20</v>
      </c>
    </row>
    <row r="33" spans="3:18">
      <c r="C33" s="21" t="s">
        <v>44</v>
      </c>
      <c r="D33" s="10" t="s">
        <v>60</v>
      </c>
      <c r="E33" s="35">
        <v>3</v>
      </c>
      <c r="F33" s="29">
        <v>60</v>
      </c>
    </row>
    <row r="34" spans="3:18">
      <c r="C34" s="21" t="s">
        <v>45</v>
      </c>
      <c r="D34" s="10" t="s">
        <v>60</v>
      </c>
      <c r="E34" s="35">
        <v>3</v>
      </c>
      <c r="F34" s="29">
        <v>20</v>
      </c>
    </row>
    <row r="35" spans="3:18">
      <c r="C35" s="21" t="s">
        <v>46</v>
      </c>
      <c r="D35" s="10" t="s">
        <v>62</v>
      </c>
      <c r="E35" s="35">
        <v>1</v>
      </c>
      <c r="F35" s="29">
        <v>10</v>
      </c>
    </row>
    <row r="36" spans="3:18">
      <c r="C36" s="21" t="s">
        <v>47</v>
      </c>
      <c r="D36" s="10" t="s">
        <v>60</v>
      </c>
      <c r="E36" s="35">
        <v>3</v>
      </c>
      <c r="F36" s="29">
        <v>1</v>
      </c>
    </row>
    <row r="37" spans="3:18">
      <c r="C37" s="21" t="s">
        <v>48</v>
      </c>
      <c r="D37" s="10" t="s">
        <v>61</v>
      </c>
      <c r="E37" s="35">
        <v>2</v>
      </c>
      <c r="F37" s="29">
        <v>30</v>
      </c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3:18">
      <c r="C38" s="21" t="s">
        <v>49</v>
      </c>
      <c r="D38" s="10" t="s">
        <v>60</v>
      </c>
      <c r="E38" s="35">
        <v>3</v>
      </c>
      <c r="F38" s="29">
        <v>10</v>
      </c>
      <c r="H38" s="14"/>
      <c r="I38" s="14"/>
      <c r="J38" s="57"/>
      <c r="K38" s="14"/>
      <c r="L38" s="14"/>
      <c r="M38" s="14"/>
      <c r="N38" s="14"/>
      <c r="O38" s="14"/>
      <c r="P38" s="14"/>
      <c r="Q38" s="14"/>
      <c r="R38" s="14"/>
    </row>
    <row r="39" spans="3:18">
      <c r="C39" s="21" t="s">
        <v>50</v>
      </c>
      <c r="D39" s="10" t="s">
        <v>60</v>
      </c>
      <c r="E39" s="35">
        <v>3</v>
      </c>
      <c r="F39" s="29">
        <v>15</v>
      </c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3:18">
      <c r="C40" s="21" t="s">
        <v>51</v>
      </c>
      <c r="D40" s="10" t="s">
        <v>61</v>
      </c>
      <c r="E40" s="35">
        <v>2</v>
      </c>
      <c r="F40" s="29">
        <v>20</v>
      </c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3:18" ht="15.75" thickBot="1">
      <c r="C41" s="22" t="s">
        <v>52</v>
      </c>
      <c r="D41" s="12" t="s">
        <v>60</v>
      </c>
      <c r="E41" s="36">
        <v>3</v>
      </c>
      <c r="F41" s="19">
        <v>120</v>
      </c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3:18"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3:18" ht="18.75">
      <c r="C43" s="56" t="s">
        <v>79</v>
      </c>
      <c r="D43" s="56"/>
      <c r="E43" s="56"/>
      <c r="F43" s="56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3:18"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3:18"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3:18"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</row>
    <row r="47" spans="3:18"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Hárok1</vt:lpstr>
      <vt:lpstr>Téma, údaje,...</vt:lpstr>
      <vt:lpstr>1. súbor</vt:lpstr>
      <vt:lpstr>2. súbor</vt:lpstr>
      <vt:lpstr>Záver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Verde</dc:creator>
  <cp:lastModifiedBy>Verde</cp:lastModifiedBy>
  <dcterms:created xsi:type="dcterms:W3CDTF">2016-02-09T16:48:46Z</dcterms:created>
  <dcterms:modified xsi:type="dcterms:W3CDTF">2016-02-10T00:21:30Z</dcterms:modified>
</cp:coreProperties>
</file>